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bautista\OneDrive - FND\RICARDO\CORRESPONDENCIA\2025\EJERCICIO DEL PRESUPUESTO\1 ENERO\"/>
    </mc:Choice>
  </mc:AlternateContent>
  <xr:revisionPtr revIDLastSave="0" documentId="8_{8E117B80-B814-43BD-AD9C-91D74D66E77F}" xr6:coauthVersionLast="47" xr6:coauthVersionMax="47" xr10:uidLastSave="{00000000-0000-0000-0000-000000000000}"/>
  <bookViews>
    <workbookView xWindow="-108" yWindow="-108" windowWidth="23256" windowHeight="12576" xr2:uid="{65A8B725-4CF0-4C41-A2C0-F798F74F6425}"/>
  </bookViews>
  <sheets>
    <sheet name="Calendario" sheetId="1" r:id="rId1"/>
  </sheets>
  <externalReferences>
    <externalReference r:id="rId2"/>
  </externalReferences>
  <definedNames>
    <definedName name="__123" hidden="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1234Graph_e" localSheetId="0" hidden="1">#REF!</definedName>
    <definedName name="_1234Graph_e" hidden="1">#REF!</definedName>
    <definedName name="_Fill" localSheetId="0" hidden="1">#REF!</definedName>
    <definedName name="_Fill" hidden="1">#REF!</definedName>
    <definedName name="_xlnm._FilterDatabase" localSheetId="0" hidden="1">Calendario!$B$13:$H$157</definedName>
    <definedName name="_Key1" localSheetId="0" hidden="1">#REF!</definedName>
    <definedName name="_Key1" hidden="1">#REF!</definedName>
    <definedName name="_Order1" hidden="1">0</definedName>
    <definedName name="_Order2" hidden="1">255</definedName>
    <definedName name="_xlnm.Print_Area" localSheetId="0">Calendario!$B$1:$G$160</definedName>
    <definedName name="Centro_Occidente">#REF!</definedName>
    <definedName name="ciclo">#REF!</definedName>
    <definedName name="Corporativo">#REF!</definedName>
    <definedName name="fecha_corte">#REF!</definedName>
    <definedName name="Mes_proc" localSheetId="0">#REF!</definedName>
    <definedName name="Mes_proc">#REF!</definedName>
    <definedName name="Mesproc" localSheetId="0">Calendario!$D$8</definedName>
    <definedName name="Mesproc">#REF!</definedName>
    <definedName name="Noroeste">#REF!</definedName>
    <definedName name="Norte">#REF!</definedName>
    <definedName name="PERIODO" localSheetId="0">#REF!</definedName>
    <definedName name="PERIODO">#REF!</definedName>
    <definedName name="Print_Area" localSheetId="0">Calendario!$B$1:$H$157</definedName>
    <definedName name="Print_Titles" localSheetId="0">Calendario!$1:$13</definedName>
    <definedName name="PRUEBA">#REF!</definedName>
    <definedName name="sel_mes" localSheetId="0">#REF!</definedName>
    <definedName name="sel_mes">#REF!</definedName>
    <definedName name="Sur">#REF!</definedName>
    <definedName name="Sureste">#REF!</definedName>
    <definedName name="tipo_proc" localSheetId="0">#REF!</definedName>
    <definedName name="tipo_proc">#REF!</definedName>
    <definedName name="_xlnm.Print_Titles" localSheetId="0">Calendario!$1:$13</definedName>
    <definedName name="Títulos_a_imprimir_IM" localSheetId="0">#REF!,#REF!</definedName>
    <definedName name="Títulos_a_imprimir_IM">#REF!,#REF!</definedName>
    <definedName name="WSERDTYUIO">#REF!</definedName>
    <definedName name="xxx" localSheetId="0" hidden="1">#REF!</definedName>
    <definedName name="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9" i="1" l="1"/>
  <c r="K169" i="1"/>
  <c r="J169" i="1"/>
  <c r="I169" i="1"/>
  <c r="L168" i="1"/>
  <c r="K168" i="1"/>
  <c r="J168" i="1"/>
  <c r="I168" i="1"/>
  <c r="L167" i="1"/>
  <c r="K167" i="1"/>
  <c r="J167" i="1"/>
  <c r="I167" i="1"/>
  <c r="T155" i="1"/>
  <c r="T154" i="1" s="1"/>
  <c r="T152" i="1" s="1"/>
  <c r="T150" i="1" s="1"/>
  <c r="S155" i="1"/>
  <c r="S154" i="1" s="1"/>
  <c r="S152" i="1" s="1"/>
  <c r="S150" i="1" s="1"/>
  <c r="R155" i="1"/>
  <c r="R154" i="1" s="1"/>
  <c r="R152" i="1" s="1"/>
  <c r="R150" i="1" s="1"/>
  <c r="Q155" i="1"/>
  <c r="P155" i="1"/>
  <c r="P154" i="1" s="1"/>
  <c r="P152" i="1" s="1"/>
  <c r="P150" i="1" s="1"/>
  <c r="O155" i="1"/>
  <c r="O154" i="1" s="1"/>
  <c r="O152" i="1" s="1"/>
  <c r="O150" i="1" s="1"/>
  <c r="N155" i="1"/>
  <c r="N154" i="1" s="1"/>
  <c r="N152" i="1" s="1"/>
  <c r="N150" i="1" s="1"/>
  <c r="M155" i="1"/>
  <c r="L155" i="1"/>
  <c r="K155" i="1"/>
  <c r="K154" i="1" s="1"/>
  <c r="K152" i="1" s="1"/>
  <c r="K150" i="1" s="1"/>
  <c r="J155" i="1"/>
  <c r="J154" i="1" s="1"/>
  <c r="J152" i="1" s="1"/>
  <c r="J150" i="1" s="1"/>
  <c r="I155" i="1"/>
  <c r="F155" i="1"/>
  <c r="F154" i="1" s="1"/>
  <c r="F152" i="1" s="1"/>
  <c r="F150" i="1" s="1"/>
  <c r="Q154" i="1"/>
  <c r="Q152" i="1" s="1"/>
  <c r="Q150" i="1" s="1"/>
  <c r="M154" i="1"/>
  <c r="M152" i="1" s="1"/>
  <c r="M150" i="1" s="1"/>
  <c r="I154" i="1"/>
  <c r="I152" i="1" s="1"/>
  <c r="I150" i="1" s="1"/>
  <c r="E154" i="1"/>
  <c r="E152" i="1" s="1"/>
  <c r="E150" i="1" s="1"/>
  <c r="D154" i="1"/>
  <c r="D152" i="1" s="1"/>
  <c r="D150" i="1" s="1"/>
  <c r="T148" i="1"/>
  <c r="S148" i="1"/>
  <c r="R148" i="1"/>
  <c r="Q148" i="1"/>
  <c r="P148" i="1"/>
  <c r="O148" i="1"/>
  <c r="N148" i="1"/>
  <c r="M148" i="1"/>
  <c r="L148" i="1"/>
  <c r="K148" i="1"/>
  <c r="J148" i="1"/>
  <c r="I148" i="1"/>
  <c r="F148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F147" i="1"/>
  <c r="E147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F146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F145" i="1"/>
  <c r="E145" i="1"/>
  <c r="D145" i="1"/>
  <c r="D144" i="1" s="1"/>
  <c r="T142" i="1"/>
  <c r="T141" i="1" s="1"/>
  <c r="S142" i="1"/>
  <c r="S141" i="1" s="1"/>
  <c r="R142" i="1"/>
  <c r="R141" i="1" s="1"/>
  <c r="Q142" i="1"/>
  <c r="Q141" i="1" s="1"/>
  <c r="P142" i="1"/>
  <c r="P141" i="1" s="1"/>
  <c r="O142" i="1"/>
  <c r="O141" i="1" s="1"/>
  <c r="N142" i="1"/>
  <c r="N141" i="1" s="1"/>
  <c r="M142" i="1"/>
  <c r="M141" i="1" s="1"/>
  <c r="L142" i="1"/>
  <c r="L141" i="1" s="1"/>
  <c r="K142" i="1"/>
  <c r="K141" i="1" s="1"/>
  <c r="J142" i="1"/>
  <c r="I142" i="1"/>
  <c r="F142" i="1"/>
  <c r="F141" i="1" s="1"/>
  <c r="E141" i="1"/>
  <c r="D141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F139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F138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F137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F136" i="1"/>
  <c r="E135" i="1"/>
  <c r="D135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F133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F132" i="1"/>
  <c r="E131" i="1"/>
  <c r="D131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F129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F128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F127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F126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F125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F124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F123" i="1"/>
  <c r="E122" i="1"/>
  <c r="D122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F120" i="1"/>
  <c r="E120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F119" i="1"/>
  <c r="E119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F118" i="1"/>
  <c r="D117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F115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F114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F113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F112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F111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F110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F109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F108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F107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F106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F105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F104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F103" i="1"/>
  <c r="E102" i="1"/>
  <c r="D102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F100" i="1"/>
  <c r="T99" i="1"/>
  <c r="S99" i="1"/>
  <c r="R99" i="1"/>
  <c r="Q99" i="1"/>
  <c r="P99" i="1"/>
  <c r="O99" i="1"/>
  <c r="N99" i="1"/>
  <c r="M99" i="1"/>
  <c r="L99" i="1"/>
  <c r="K99" i="1"/>
  <c r="J99" i="1"/>
  <c r="I99" i="1"/>
  <c r="F99" i="1"/>
  <c r="E99" i="1"/>
  <c r="T98" i="1"/>
  <c r="S98" i="1"/>
  <c r="R98" i="1"/>
  <c r="Q98" i="1"/>
  <c r="P98" i="1"/>
  <c r="O98" i="1"/>
  <c r="N98" i="1"/>
  <c r="M98" i="1"/>
  <c r="L98" i="1"/>
  <c r="K98" i="1"/>
  <c r="J98" i="1"/>
  <c r="I98" i="1"/>
  <c r="F98" i="1"/>
  <c r="T97" i="1"/>
  <c r="S97" i="1"/>
  <c r="R97" i="1"/>
  <c r="Q97" i="1"/>
  <c r="P97" i="1"/>
  <c r="O97" i="1"/>
  <c r="N97" i="1"/>
  <c r="M97" i="1"/>
  <c r="L97" i="1"/>
  <c r="K97" i="1"/>
  <c r="J97" i="1"/>
  <c r="I97" i="1"/>
  <c r="F97" i="1"/>
  <c r="E97" i="1"/>
  <c r="T96" i="1"/>
  <c r="S96" i="1"/>
  <c r="R96" i="1"/>
  <c r="Q96" i="1"/>
  <c r="P96" i="1"/>
  <c r="O96" i="1"/>
  <c r="N96" i="1"/>
  <c r="M96" i="1"/>
  <c r="L96" i="1"/>
  <c r="K96" i="1"/>
  <c r="J96" i="1"/>
  <c r="I96" i="1"/>
  <c r="F96" i="1"/>
  <c r="T95" i="1"/>
  <c r="S95" i="1"/>
  <c r="R95" i="1"/>
  <c r="Q95" i="1"/>
  <c r="P95" i="1"/>
  <c r="O95" i="1"/>
  <c r="N95" i="1"/>
  <c r="M95" i="1"/>
  <c r="L95" i="1"/>
  <c r="K95" i="1"/>
  <c r="J95" i="1"/>
  <c r="I95" i="1"/>
  <c r="F95" i="1"/>
  <c r="T94" i="1"/>
  <c r="S94" i="1"/>
  <c r="R94" i="1"/>
  <c r="Q94" i="1"/>
  <c r="P94" i="1"/>
  <c r="O94" i="1"/>
  <c r="N94" i="1"/>
  <c r="M94" i="1"/>
  <c r="L94" i="1"/>
  <c r="K94" i="1"/>
  <c r="J94" i="1"/>
  <c r="I94" i="1"/>
  <c r="F94" i="1"/>
  <c r="T93" i="1"/>
  <c r="S93" i="1"/>
  <c r="R93" i="1"/>
  <c r="Q93" i="1"/>
  <c r="P93" i="1"/>
  <c r="O93" i="1"/>
  <c r="N93" i="1"/>
  <c r="M93" i="1"/>
  <c r="L93" i="1"/>
  <c r="K93" i="1"/>
  <c r="J93" i="1"/>
  <c r="I93" i="1"/>
  <c r="F93" i="1"/>
  <c r="D92" i="1"/>
  <c r="T90" i="1"/>
  <c r="S90" i="1"/>
  <c r="R90" i="1"/>
  <c r="Q90" i="1"/>
  <c r="P90" i="1"/>
  <c r="O90" i="1"/>
  <c r="N90" i="1"/>
  <c r="M90" i="1"/>
  <c r="L90" i="1"/>
  <c r="K90" i="1"/>
  <c r="J90" i="1"/>
  <c r="I90" i="1"/>
  <c r="F90" i="1"/>
  <c r="T89" i="1"/>
  <c r="S89" i="1"/>
  <c r="R89" i="1"/>
  <c r="Q89" i="1"/>
  <c r="P89" i="1"/>
  <c r="O89" i="1"/>
  <c r="N89" i="1"/>
  <c r="M89" i="1"/>
  <c r="L89" i="1"/>
  <c r="K89" i="1"/>
  <c r="J89" i="1"/>
  <c r="I89" i="1"/>
  <c r="F89" i="1"/>
  <c r="T88" i="1"/>
  <c r="S88" i="1"/>
  <c r="R88" i="1"/>
  <c r="Q88" i="1"/>
  <c r="P88" i="1"/>
  <c r="O88" i="1"/>
  <c r="N88" i="1"/>
  <c r="M88" i="1"/>
  <c r="L88" i="1"/>
  <c r="K88" i="1"/>
  <c r="J88" i="1"/>
  <c r="I88" i="1"/>
  <c r="F88" i="1"/>
  <c r="T87" i="1"/>
  <c r="S87" i="1"/>
  <c r="R87" i="1"/>
  <c r="Q87" i="1"/>
  <c r="P87" i="1"/>
  <c r="O87" i="1"/>
  <c r="N87" i="1"/>
  <c r="M87" i="1"/>
  <c r="L87" i="1"/>
  <c r="K87" i="1"/>
  <c r="J87" i="1"/>
  <c r="I87" i="1"/>
  <c r="F87" i="1"/>
  <c r="T86" i="1"/>
  <c r="S86" i="1"/>
  <c r="R86" i="1"/>
  <c r="Q86" i="1"/>
  <c r="P86" i="1"/>
  <c r="O86" i="1"/>
  <c r="N86" i="1"/>
  <c r="M86" i="1"/>
  <c r="L86" i="1"/>
  <c r="K86" i="1"/>
  <c r="J86" i="1"/>
  <c r="I86" i="1"/>
  <c r="F86" i="1"/>
  <c r="T85" i="1"/>
  <c r="S85" i="1"/>
  <c r="R85" i="1"/>
  <c r="Q85" i="1"/>
  <c r="P85" i="1"/>
  <c r="O85" i="1"/>
  <c r="N85" i="1"/>
  <c r="M85" i="1"/>
  <c r="L85" i="1"/>
  <c r="K85" i="1"/>
  <c r="J85" i="1"/>
  <c r="I85" i="1"/>
  <c r="F85" i="1"/>
  <c r="T84" i="1"/>
  <c r="S84" i="1"/>
  <c r="R84" i="1"/>
  <c r="Q84" i="1"/>
  <c r="P84" i="1"/>
  <c r="O84" i="1"/>
  <c r="N84" i="1"/>
  <c r="M84" i="1"/>
  <c r="L84" i="1"/>
  <c r="K84" i="1"/>
  <c r="J84" i="1"/>
  <c r="I84" i="1"/>
  <c r="F84" i="1"/>
  <c r="T83" i="1"/>
  <c r="S83" i="1"/>
  <c r="R83" i="1"/>
  <c r="Q83" i="1"/>
  <c r="P83" i="1"/>
  <c r="O83" i="1"/>
  <c r="N83" i="1"/>
  <c r="M83" i="1"/>
  <c r="L83" i="1"/>
  <c r="K83" i="1"/>
  <c r="J83" i="1"/>
  <c r="I83" i="1"/>
  <c r="F83" i="1"/>
  <c r="T82" i="1"/>
  <c r="S82" i="1"/>
  <c r="R82" i="1"/>
  <c r="Q82" i="1"/>
  <c r="P82" i="1"/>
  <c r="O82" i="1"/>
  <c r="N82" i="1"/>
  <c r="M82" i="1"/>
  <c r="L82" i="1"/>
  <c r="K82" i="1"/>
  <c r="J82" i="1"/>
  <c r="I82" i="1"/>
  <c r="F82" i="1"/>
  <c r="T81" i="1"/>
  <c r="S81" i="1"/>
  <c r="R81" i="1"/>
  <c r="Q81" i="1"/>
  <c r="P81" i="1"/>
  <c r="O81" i="1"/>
  <c r="N81" i="1"/>
  <c r="M81" i="1"/>
  <c r="L81" i="1"/>
  <c r="K81" i="1"/>
  <c r="J81" i="1"/>
  <c r="I81" i="1"/>
  <c r="F81" i="1"/>
  <c r="E80" i="1"/>
  <c r="D80" i="1"/>
  <c r="T76" i="1"/>
  <c r="T75" i="1" s="1"/>
  <c r="S76" i="1"/>
  <c r="S75" i="1" s="1"/>
  <c r="R76" i="1"/>
  <c r="R75" i="1" s="1"/>
  <c r="Q76" i="1"/>
  <c r="Q75" i="1" s="1"/>
  <c r="P76" i="1"/>
  <c r="P75" i="1" s="1"/>
  <c r="O76" i="1"/>
  <c r="O75" i="1" s="1"/>
  <c r="N76" i="1"/>
  <c r="N75" i="1" s="1"/>
  <c r="M76" i="1"/>
  <c r="M75" i="1" s="1"/>
  <c r="L76" i="1"/>
  <c r="L75" i="1" s="1"/>
  <c r="K76" i="1"/>
  <c r="K75" i="1" s="1"/>
  <c r="J76" i="1"/>
  <c r="J75" i="1" s="1"/>
  <c r="I76" i="1"/>
  <c r="F76" i="1"/>
  <c r="F75" i="1" s="1"/>
  <c r="E75" i="1"/>
  <c r="D75" i="1"/>
  <c r="T73" i="1"/>
  <c r="T72" i="1" s="1"/>
  <c r="S73" i="1"/>
  <c r="S72" i="1" s="1"/>
  <c r="R73" i="1"/>
  <c r="R72" i="1" s="1"/>
  <c r="Q73" i="1"/>
  <c r="Q72" i="1" s="1"/>
  <c r="P73" i="1"/>
  <c r="P72" i="1" s="1"/>
  <c r="O73" i="1"/>
  <c r="O72" i="1" s="1"/>
  <c r="N73" i="1"/>
  <c r="N72" i="1" s="1"/>
  <c r="M73" i="1"/>
  <c r="M72" i="1" s="1"/>
  <c r="L73" i="1"/>
  <c r="L72" i="1" s="1"/>
  <c r="K73" i="1"/>
  <c r="J73" i="1"/>
  <c r="J72" i="1" s="1"/>
  <c r="I73" i="1"/>
  <c r="F73" i="1"/>
  <c r="F72" i="1" s="1"/>
  <c r="E72" i="1"/>
  <c r="D72" i="1"/>
  <c r="T70" i="1"/>
  <c r="T69" i="1" s="1"/>
  <c r="S70" i="1"/>
  <c r="S69" i="1" s="1"/>
  <c r="R70" i="1"/>
  <c r="R69" i="1" s="1"/>
  <c r="Q70" i="1"/>
  <c r="Q69" i="1" s="1"/>
  <c r="P70" i="1"/>
  <c r="P69" i="1" s="1"/>
  <c r="O70" i="1"/>
  <c r="O69" i="1" s="1"/>
  <c r="N70" i="1"/>
  <c r="N69" i="1" s="1"/>
  <c r="M70" i="1"/>
  <c r="M69" i="1" s="1"/>
  <c r="L70" i="1"/>
  <c r="L69" i="1" s="1"/>
  <c r="K70" i="1"/>
  <c r="K69" i="1" s="1"/>
  <c r="J70" i="1"/>
  <c r="J69" i="1" s="1"/>
  <c r="I70" i="1"/>
  <c r="F70" i="1"/>
  <c r="F69" i="1" s="1"/>
  <c r="E69" i="1"/>
  <c r="D69" i="1"/>
  <c r="T67" i="1"/>
  <c r="T66" i="1" s="1"/>
  <c r="S67" i="1"/>
  <c r="S66" i="1" s="1"/>
  <c r="R67" i="1"/>
  <c r="R66" i="1" s="1"/>
  <c r="Q67" i="1"/>
  <c r="Q66" i="1" s="1"/>
  <c r="P67" i="1"/>
  <c r="P66" i="1" s="1"/>
  <c r="O67" i="1"/>
  <c r="O66" i="1" s="1"/>
  <c r="N67" i="1"/>
  <c r="N66" i="1" s="1"/>
  <c r="M67" i="1"/>
  <c r="M66" i="1" s="1"/>
  <c r="L67" i="1"/>
  <c r="L66" i="1" s="1"/>
  <c r="K67" i="1"/>
  <c r="K66" i="1" s="1"/>
  <c r="J67" i="1"/>
  <c r="J66" i="1" s="1"/>
  <c r="I67" i="1"/>
  <c r="F67" i="1"/>
  <c r="F66" i="1" s="1"/>
  <c r="E66" i="1"/>
  <c r="D66" i="1"/>
  <c r="T64" i="1"/>
  <c r="S64" i="1"/>
  <c r="R64" i="1"/>
  <c r="Q64" i="1"/>
  <c r="P64" i="1"/>
  <c r="O64" i="1"/>
  <c r="N64" i="1"/>
  <c r="M64" i="1"/>
  <c r="L64" i="1"/>
  <c r="K64" i="1"/>
  <c r="J64" i="1"/>
  <c r="I64" i="1"/>
  <c r="F64" i="1"/>
  <c r="T63" i="1"/>
  <c r="S63" i="1"/>
  <c r="R63" i="1"/>
  <c r="Q63" i="1"/>
  <c r="P63" i="1"/>
  <c r="O63" i="1"/>
  <c r="N63" i="1"/>
  <c r="M63" i="1"/>
  <c r="L63" i="1"/>
  <c r="K63" i="1"/>
  <c r="J63" i="1"/>
  <c r="I63" i="1"/>
  <c r="F63" i="1"/>
  <c r="E62" i="1"/>
  <c r="D62" i="1"/>
  <c r="T60" i="1"/>
  <c r="S60" i="1"/>
  <c r="R60" i="1"/>
  <c r="Q60" i="1"/>
  <c r="P60" i="1"/>
  <c r="O60" i="1"/>
  <c r="N60" i="1"/>
  <c r="M60" i="1"/>
  <c r="L60" i="1"/>
  <c r="K60" i="1"/>
  <c r="J60" i="1"/>
  <c r="I60" i="1"/>
  <c r="F60" i="1"/>
  <c r="T59" i="1"/>
  <c r="S59" i="1"/>
  <c r="R59" i="1"/>
  <c r="Q59" i="1"/>
  <c r="P59" i="1"/>
  <c r="O59" i="1"/>
  <c r="N59" i="1"/>
  <c r="M59" i="1"/>
  <c r="L59" i="1"/>
  <c r="K59" i="1"/>
  <c r="J59" i="1"/>
  <c r="I59" i="1"/>
  <c r="F59" i="1"/>
  <c r="T58" i="1"/>
  <c r="S58" i="1"/>
  <c r="R58" i="1"/>
  <c r="Q58" i="1"/>
  <c r="P58" i="1"/>
  <c r="O58" i="1"/>
  <c r="N58" i="1"/>
  <c r="M58" i="1"/>
  <c r="L58" i="1"/>
  <c r="K58" i="1"/>
  <c r="J58" i="1"/>
  <c r="I58" i="1"/>
  <c r="F58" i="1"/>
  <c r="T57" i="1"/>
  <c r="S57" i="1"/>
  <c r="R57" i="1"/>
  <c r="Q57" i="1"/>
  <c r="P57" i="1"/>
  <c r="O57" i="1"/>
  <c r="N57" i="1"/>
  <c r="M57" i="1"/>
  <c r="L57" i="1"/>
  <c r="K57" i="1"/>
  <c r="J57" i="1"/>
  <c r="I57" i="1"/>
  <c r="F57" i="1"/>
  <c r="E56" i="1"/>
  <c r="D56" i="1"/>
  <c r="T51" i="1"/>
  <c r="T50" i="1" s="1"/>
  <c r="S51" i="1"/>
  <c r="S50" i="1" s="1"/>
  <c r="R51" i="1"/>
  <c r="R50" i="1" s="1"/>
  <c r="Q51" i="1"/>
  <c r="Q50" i="1" s="1"/>
  <c r="P51" i="1"/>
  <c r="P50" i="1" s="1"/>
  <c r="O51" i="1"/>
  <c r="O50" i="1" s="1"/>
  <c r="N51" i="1"/>
  <c r="N50" i="1" s="1"/>
  <c r="M51" i="1"/>
  <c r="M50" i="1" s="1"/>
  <c r="L51" i="1"/>
  <c r="L50" i="1" s="1"/>
  <c r="K51" i="1"/>
  <c r="J51" i="1"/>
  <c r="J50" i="1" s="1"/>
  <c r="I51" i="1"/>
  <c r="F51" i="1"/>
  <c r="F50" i="1" s="1"/>
  <c r="E50" i="1"/>
  <c r="D50" i="1"/>
  <c r="T48" i="1"/>
  <c r="T47" i="1" s="1"/>
  <c r="S48" i="1"/>
  <c r="S47" i="1" s="1"/>
  <c r="R48" i="1"/>
  <c r="R47" i="1" s="1"/>
  <c r="Q48" i="1"/>
  <c r="Q47" i="1" s="1"/>
  <c r="P48" i="1"/>
  <c r="P47" i="1" s="1"/>
  <c r="O48" i="1"/>
  <c r="O47" i="1" s="1"/>
  <c r="N48" i="1"/>
  <c r="N47" i="1" s="1"/>
  <c r="M48" i="1"/>
  <c r="M47" i="1" s="1"/>
  <c r="L48" i="1"/>
  <c r="L47" i="1" s="1"/>
  <c r="K48" i="1"/>
  <c r="K47" i="1" s="1"/>
  <c r="J48" i="1"/>
  <c r="J47" i="1" s="1"/>
  <c r="I48" i="1"/>
  <c r="I47" i="1" s="1"/>
  <c r="F48" i="1"/>
  <c r="F47" i="1" s="1"/>
  <c r="E47" i="1"/>
  <c r="D47" i="1"/>
  <c r="T45" i="1"/>
  <c r="S45" i="1"/>
  <c r="R45" i="1"/>
  <c r="Q45" i="1"/>
  <c r="P45" i="1"/>
  <c r="O45" i="1"/>
  <c r="N45" i="1"/>
  <c r="M45" i="1"/>
  <c r="L45" i="1"/>
  <c r="K45" i="1"/>
  <c r="J45" i="1"/>
  <c r="I45" i="1"/>
  <c r="F45" i="1"/>
  <c r="T44" i="1"/>
  <c r="S44" i="1"/>
  <c r="R44" i="1"/>
  <c r="Q44" i="1"/>
  <c r="P44" i="1"/>
  <c r="O44" i="1"/>
  <c r="N44" i="1"/>
  <c r="M44" i="1"/>
  <c r="L44" i="1"/>
  <c r="K44" i="1"/>
  <c r="J44" i="1"/>
  <c r="I44" i="1"/>
  <c r="F44" i="1"/>
  <c r="T43" i="1"/>
  <c r="S43" i="1"/>
  <c r="R43" i="1"/>
  <c r="Q43" i="1"/>
  <c r="P43" i="1"/>
  <c r="O43" i="1"/>
  <c r="N43" i="1"/>
  <c r="M43" i="1"/>
  <c r="L43" i="1"/>
  <c r="K43" i="1"/>
  <c r="J43" i="1"/>
  <c r="I43" i="1"/>
  <c r="F43" i="1"/>
  <c r="E43" i="1"/>
  <c r="E39" i="1" s="1"/>
  <c r="T42" i="1"/>
  <c r="S42" i="1"/>
  <c r="R42" i="1"/>
  <c r="Q42" i="1"/>
  <c r="P42" i="1"/>
  <c r="O42" i="1"/>
  <c r="N42" i="1"/>
  <c r="M42" i="1"/>
  <c r="L42" i="1"/>
  <c r="K42" i="1"/>
  <c r="J42" i="1"/>
  <c r="I42" i="1"/>
  <c r="F42" i="1"/>
  <c r="T41" i="1"/>
  <c r="S41" i="1"/>
  <c r="R41" i="1"/>
  <c r="Q41" i="1"/>
  <c r="P41" i="1"/>
  <c r="O41" i="1"/>
  <c r="N41" i="1"/>
  <c r="M41" i="1"/>
  <c r="L41" i="1"/>
  <c r="K41" i="1"/>
  <c r="J41" i="1"/>
  <c r="I41" i="1"/>
  <c r="F41" i="1"/>
  <c r="T40" i="1"/>
  <c r="S40" i="1"/>
  <c r="R40" i="1"/>
  <c r="Q40" i="1"/>
  <c r="P40" i="1"/>
  <c r="O40" i="1"/>
  <c r="N40" i="1"/>
  <c r="M40" i="1"/>
  <c r="L40" i="1"/>
  <c r="K40" i="1"/>
  <c r="J40" i="1"/>
  <c r="I40" i="1"/>
  <c r="F40" i="1"/>
  <c r="D39" i="1"/>
  <c r="T37" i="1"/>
  <c r="S37" i="1"/>
  <c r="R37" i="1"/>
  <c r="Q37" i="1"/>
  <c r="P37" i="1"/>
  <c r="O37" i="1"/>
  <c r="N37" i="1"/>
  <c r="M37" i="1"/>
  <c r="L37" i="1"/>
  <c r="K37" i="1"/>
  <c r="J37" i="1"/>
  <c r="I37" i="1"/>
  <c r="F37" i="1"/>
  <c r="T36" i="1"/>
  <c r="S36" i="1"/>
  <c r="R36" i="1"/>
  <c r="Q36" i="1"/>
  <c r="P36" i="1"/>
  <c r="O36" i="1"/>
  <c r="N36" i="1"/>
  <c r="M36" i="1"/>
  <c r="L36" i="1"/>
  <c r="J36" i="1"/>
  <c r="I36" i="1"/>
  <c r="F36" i="1"/>
  <c r="T35" i="1"/>
  <c r="S35" i="1"/>
  <c r="R35" i="1"/>
  <c r="Q35" i="1"/>
  <c r="P35" i="1"/>
  <c r="O35" i="1"/>
  <c r="N35" i="1"/>
  <c r="M35" i="1"/>
  <c r="L35" i="1"/>
  <c r="K35" i="1"/>
  <c r="J35" i="1"/>
  <c r="I35" i="1"/>
  <c r="F35" i="1"/>
  <c r="T34" i="1"/>
  <c r="S34" i="1"/>
  <c r="R34" i="1"/>
  <c r="Q34" i="1"/>
  <c r="P34" i="1"/>
  <c r="O34" i="1"/>
  <c r="N34" i="1"/>
  <c r="M34" i="1"/>
  <c r="L34" i="1"/>
  <c r="K34" i="1"/>
  <c r="J34" i="1"/>
  <c r="I34" i="1"/>
  <c r="F34" i="1"/>
  <c r="T33" i="1"/>
  <c r="S33" i="1"/>
  <c r="R33" i="1"/>
  <c r="Q33" i="1"/>
  <c r="P33" i="1"/>
  <c r="O33" i="1"/>
  <c r="N33" i="1"/>
  <c r="M33" i="1"/>
  <c r="L33" i="1"/>
  <c r="K33" i="1"/>
  <c r="J33" i="1"/>
  <c r="I33" i="1"/>
  <c r="F33" i="1"/>
  <c r="T32" i="1"/>
  <c r="S32" i="1"/>
  <c r="R32" i="1"/>
  <c r="Q32" i="1"/>
  <c r="P32" i="1"/>
  <c r="O32" i="1"/>
  <c r="N32" i="1"/>
  <c r="M32" i="1"/>
  <c r="L32" i="1"/>
  <c r="K32" i="1"/>
  <c r="J32" i="1"/>
  <c r="I32" i="1"/>
  <c r="F32" i="1"/>
  <c r="E32" i="1"/>
  <c r="E31" i="1" s="1"/>
  <c r="D31" i="1"/>
  <c r="T29" i="1"/>
  <c r="S29" i="1"/>
  <c r="R29" i="1"/>
  <c r="Q29" i="1"/>
  <c r="P29" i="1"/>
  <c r="O29" i="1"/>
  <c r="N29" i="1"/>
  <c r="M29" i="1"/>
  <c r="L29" i="1"/>
  <c r="K29" i="1"/>
  <c r="J29" i="1"/>
  <c r="I29" i="1"/>
  <c r="F29" i="1"/>
  <c r="T28" i="1"/>
  <c r="S28" i="1"/>
  <c r="R28" i="1"/>
  <c r="Q28" i="1"/>
  <c r="P28" i="1"/>
  <c r="O28" i="1"/>
  <c r="N28" i="1"/>
  <c r="M28" i="1"/>
  <c r="L28" i="1"/>
  <c r="K28" i="1"/>
  <c r="J28" i="1"/>
  <c r="I28" i="1"/>
  <c r="F28" i="1"/>
  <c r="E27" i="1"/>
  <c r="D27" i="1"/>
  <c r="T25" i="1"/>
  <c r="S25" i="1"/>
  <c r="R25" i="1"/>
  <c r="Q25" i="1"/>
  <c r="P25" i="1"/>
  <c r="O25" i="1"/>
  <c r="N25" i="1"/>
  <c r="M25" i="1"/>
  <c r="L25" i="1"/>
  <c r="K25" i="1"/>
  <c r="J25" i="1"/>
  <c r="I25" i="1"/>
  <c r="F25" i="1"/>
  <c r="T24" i="1"/>
  <c r="S24" i="1"/>
  <c r="R24" i="1"/>
  <c r="Q24" i="1"/>
  <c r="P24" i="1"/>
  <c r="O24" i="1"/>
  <c r="N24" i="1"/>
  <c r="M24" i="1"/>
  <c r="L24" i="1"/>
  <c r="K24" i="1"/>
  <c r="J24" i="1"/>
  <c r="I24" i="1"/>
  <c r="F24" i="1"/>
  <c r="E23" i="1"/>
  <c r="D23" i="1"/>
  <c r="T21" i="1"/>
  <c r="T20" i="1" s="1"/>
  <c r="S21" i="1"/>
  <c r="S20" i="1" s="1"/>
  <c r="R21" i="1"/>
  <c r="R20" i="1" s="1"/>
  <c r="Q21" i="1"/>
  <c r="Q20" i="1" s="1"/>
  <c r="P21" i="1"/>
  <c r="P20" i="1" s="1"/>
  <c r="O21" i="1"/>
  <c r="O20" i="1" s="1"/>
  <c r="N21" i="1"/>
  <c r="N20" i="1" s="1"/>
  <c r="M21" i="1"/>
  <c r="M20" i="1" s="1"/>
  <c r="L21" i="1"/>
  <c r="L20" i="1" s="1"/>
  <c r="K21" i="1"/>
  <c r="K20" i="1" s="1"/>
  <c r="J21" i="1"/>
  <c r="J20" i="1" s="1"/>
  <c r="I21" i="1"/>
  <c r="I20" i="1" s="1"/>
  <c r="F21" i="1"/>
  <c r="F20" i="1" s="1"/>
  <c r="E21" i="1"/>
  <c r="E20" i="1" s="1"/>
  <c r="D20" i="1"/>
  <c r="E144" i="1" l="1"/>
  <c r="N131" i="1"/>
  <c r="N62" i="1"/>
  <c r="K170" i="1"/>
  <c r="N56" i="1"/>
  <c r="M23" i="1"/>
  <c r="P62" i="1"/>
  <c r="Q56" i="1"/>
  <c r="J144" i="1"/>
  <c r="Q27" i="1"/>
  <c r="K131" i="1"/>
  <c r="S39" i="1"/>
  <c r="I117" i="1"/>
  <c r="P131" i="1"/>
  <c r="R23" i="1"/>
  <c r="I31" i="1"/>
  <c r="J170" i="1"/>
  <c r="O144" i="1"/>
  <c r="P27" i="1"/>
  <c r="T92" i="1"/>
  <c r="P117" i="1"/>
  <c r="L170" i="1"/>
  <c r="F131" i="1"/>
  <c r="T131" i="1"/>
  <c r="I170" i="1"/>
  <c r="Q23" i="1"/>
  <c r="L27" i="1"/>
  <c r="R62" i="1"/>
  <c r="M131" i="1"/>
  <c r="M92" i="1"/>
  <c r="S62" i="1"/>
  <c r="S23" i="1"/>
  <c r="T62" i="1"/>
  <c r="R56" i="1"/>
  <c r="O56" i="1"/>
  <c r="Q131" i="1"/>
  <c r="L144" i="1"/>
  <c r="H33" i="1"/>
  <c r="O27" i="1"/>
  <c r="M80" i="1"/>
  <c r="S117" i="1"/>
  <c r="O122" i="1"/>
  <c r="H44" i="1"/>
  <c r="O80" i="1"/>
  <c r="J117" i="1"/>
  <c r="F117" i="1"/>
  <c r="M122" i="1"/>
  <c r="T135" i="1"/>
  <c r="F144" i="1"/>
  <c r="T144" i="1"/>
  <c r="Q62" i="1"/>
  <c r="L23" i="1"/>
  <c r="S27" i="1"/>
  <c r="N31" i="1"/>
  <c r="P56" i="1"/>
  <c r="K135" i="1"/>
  <c r="H138" i="1"/>
  <c r="H51" i="1"/>
  <c r="F62" i="1"/>
  <c r="M135" i="1"/>
  <c r="I62" i="1"/>
  <c r="J27" i="1"/>
  <c r="F39" i="1"/>
  <c r="J80" i="1"/>
  <c r="R102" i="1"/>
  <c r="M144" i="1"/>
  <c r="K144" i="1"/>
  <c r="K62" i="1"/>
  <c r="K80" i="1"/>
  <c r="H84" i="1"/>
  <c r="K92" i="1"/>
  <c r="K122" i="1"/>
  <c r="J122" i="1"/>
  <c r="H126" i="1"/>
  <c r="Q135" i="1"/>
  <c r="F23" i="1"/>
  <c r="T23" i="1"/>
  <c r="N27" i="1"/>
  <c r="M62" i="1"/>
  <c r="E92" i="1"/>
  <c r="K102" i="1"/>
  <c r="I27" i="1"/>
  <c r="P39" i="1"/>
  <c r="L56" i="1"/>
  <c r="L62" i="1"/>
  <c r="S92" i="1"/>
  <c r="R92" i="1"/>
  <c r="N92" i="1"/>
  <c r="O102" i="1"/>
  <c r="S131" i="1"/>
  <c r="R131" i="1"/>
  <c r="H37" i="1"/>
  <c r="H60" i="1"/>
  <c r="E54" i="1"/>
  <c r="H111" i="1"/>
  <c r="H125" i="1"/>
  <c r="L135" i="1"/>
  <c r="N144" i="1"/>
  <c r="M27" i="1"/>
  <c r="M31" i="1"/>
  <c r="K50" i="1"/>
  <c r="O62" i="1"/>
  <c r="I69" i="1"/>
  <c r="J92" i="1"/>
  <c r="K117" i="1"/>
  <c r="J131" i="1"/>
  <c r="P144" i="1"/>
  <c r="P92" i="1"/>
  <c r="Q102" i="1"/>
  <c r="R31" i="1"/>
  <c r="T39" i="1"/>
  <c r="I72" i="1"/>
  <c r="L80" i="1"/>
  <c r="S102" i="1"/>
  <c r="L117" i="1"/>
  <c r="H120" i="1"/>
  <c r="L122" i="1"/>
  <c r="N135" i="1"/>
  <c r="I141" i="1"/>
  <c r="I102" i="1"/>
  <c r="D18" i="1"/>
  <c r="H36" i="1"/>
  <c r="E18" i="1"/>
  <c r="K23" i="1"/>
  <c r="T31" i="1"/>
  <c r="H59" i="1"/>
  <c r="I75" i="1"/>
  <c r="N80" i="1"/>
  <c r="H87" i="1"/>
  <c r="H96" i="1"/>
  <c r="F102" i="1"/>
  <c r="H114" i="1"/>
  <c r="H118" i="1"/>
  <c r="M117" i="1"/>
  <c r="N122" i="1"/>
  <c r="H129" i="1"/>
  <c r="L131" i="1"/>
  <c r="P135" i="1"/>
  <c r="O135" i="1"/>
  <c r="D78" i="1"/>
  <c r="R144" i="1"/>
  <c r="H41" i="1"/>
  <c r="N23" i="1"/>
  <c r="J31" i="1"/>
  <c r="S56" i="1"/>
  <c r="H105" i="1"/>
  <c r="Q117" i="1"/>
  <c r="H95" i="1"/>
  <c r="H113" i="1"/>
  <c r="O23" i="1"/>
  <c r="R27" i="1"/>
  <c r="K31" i="1"/>
  <c r="K39" i="1"/>
  <c r="Q39" i="1"/>
  <c r="F56" i="1"/>
  <c r="R80" i="1"/>
  <c r="Q80" i="1"/>
  <c r="H90" i="1"/>
  <c r="J102" i="1"/>
  <c r="R117" i="1"/>
  <c r="N117" i="1"/>
  <c r="R122" i="1"/>
  <c r="Q122" i="1"/>
  <c r="S135" i="1"/>
  <c r="H148" i="1"/>
  <c r="P23" i="1"/>
  <c r="M39" i="1"/>
  <c r="R39" i="1"/>
  <c r="T56" i="1"/>
  <c r="S80" i="1"/>
  <c r="F122" i="1"/>
  <c r="S122" i="1"/>
  <c r="H133" i="1"/>
  <c r="F135" i="1"/>
  <c r="S144" i="1"/>
  <c r="H34" i="1"/>
  <c r="F80" i="1"/>
  <c r="T80" i="1"/>
  <c r="L102" i="1"/>
  <c r="T117" i="1"/>
  <c r="H123" i="1"/>
  <c r="T27" i="1"/>
  <c r="O39" i="1"/>
  <c r="H57" i="1"/>
  <c r="J56" i="1"/>
  <c r="J62" i="1"/>
  <c r="H99" i="1"/>
  <c r="N102" i="1"/>
  <c r="M102" i="1"/>
  <c r="H108" i="1"/>
  <c r="E117" i="1"/>
  <c r="H147" i="1"/>
  <c r="R135" i="1"/>
  <c r="H155" i="1"/>
  <c r="P31" i="1"/>
  <c r="N39" i="1"/>
  <c r="H42" i="1"/>
  <c r="H81" i="1"/>
  <c r="T102" i="1"/>
  <c r="F31" i="1"/>
  <c r="S31" i="1"/>
  <c r="Q31" i="1"/>
  <c r="H73" i="1"/>
  <c r="O92" i="1"/>
  <c r="H29" i="1"/>
  <c r="Q92" i="1"/>
  <c r="H94" i="1"/>
  <c r="H93" i="1"/>
  <c r="I92" i="1"/>
  <c r="H100" i="1"/>
  <c r="H146" i="1"/>
  <c r="F27" i="1"/>
  <c r="H32" i="1"/>
  <c r="L39" i="1"/>
  <c r="H43" i="1"/>
  <c r="H24" i="1"/>
  <c r="I56" i="1"/>
  <c r="H58" i="1"/>
  <c r="H128" i="1"/>
  <c r="H142" i="1"/>
  <c r="J23" i="1"/>
  <c r="H25" i="1"/>
  <c r="H35" i="1"/>
  <c r="H40" i="1"/>
  <c r="H48" i="1"/>
  <c r="P122" i="1"/>
  <c r="F92" i="1"/>
  <c r="P80" i="1"/>
  <c r="L92" i="1"/>
  <c r="P102" i="1"/>
  <c r="J135" i="1"/>
  <c r="L31" i="1"/>
  <c r="O31" i="1"/>
  <c r="J39" i="1"/>
  <c r="M56" i="1"/>
  <c r="Q144" i="1"/>
  <c r="H132" i="1"/>
  <c r="I131" i="1"/>
  <c r="H28" i="1"/>
  <c r="K27" i="1"/>
  <c r="D54" i="1"/>
  <c r="T122" i="1"/>
  <c r="K56" i="1"/>
  <c r="H63" i="1"/>
  <c r="I66" i="1"/>
  <c r="K72" i="1"/>
  <c r="H76" i="1"/>
  <c r="O117" i="1"/>
  <c r="H137" i="1"/>
  <c r="H21" i="1"/>
  <c r="H70" i="1"/>
  <c r="H83" i="1"/>
  <c r="H86" i="1"/>
  <c r="H89" i="1"/>
  <c r="H98" i="1"/>
  <c r="H104" i="1"/>
  <c r="H107" i="1"/>
  <c r="H110" i="1"/>
  <c r="H119" i="1"/>
  <c r="I50" i="1"/>
  <c r="H67" i="1"/>
  <c r="I80" i="1"/>
  <c r="I122" i="1"/>
  <c r="I144" i="1"/>
  <c r="H64" i="1"/>
  <c r="I135" i="1"/>
  <c r="J141" i="1"/>
  <c r="I23" i="1"/>
  <c r="I39" i="1"/>
  <c r="H45" i="1"/>
  <c r="O131" i="1"/>
  <c r="H136" i="1"/>
  <c r="H139" i="1"/>
  <c r="H145" i="1"/>
  <c r="H82" i="1"/>
  <c r="H85" i="1"/>
  <c r="H88" i="1"/>
  <c r="H97" i="1"/>
  <c r="H103" i="1"/>
  <c r="H106" i="1"/>
  <c r="H109" i="1"/>
  <c r="H112" i="1"/>
  <c r="H115" i="1"/>
  <c r="H124" i="1"/>
  <c r="H127" i="1"/>
  <c r="L154" i="1"/>
  <c r="L152" i="1" s="1"/>
  <c r="L150" i="1" s="1"/>
  <c r="P54" i="1" l="1"/>
  <c r="N54" i="1"/>
  <c r="O54" i="1"/>
  <c r="T54" i="1"/>
  <c r="D16" i="1"/>
  <c r="D14" i="1" s="1"/>
  <c r="Q54" i="1"/>
  <c r="H50" i="1"/>
  <c r="S18" i="1"/>
  <c r="L54" i="1"/>
  <c r="L163" i="1" s="1"/>
  <c r="L173" i="1" s="1"/>
  <c r="T18" i="1"/>
  <c r="F54" i="1"/>
  <c r="S54" i="1"/>
  <c r="R54" i="1"/>
  <c r="E78" i="1"/>
  <c r="E16" i="1" s="1"/>
  <c r="E14" i="1" s="1"/>
  <c r="R78" i="1"/>
  <c r="K78" i="1"/>
  <c r="K164" i="1" s="1"/>
  <c r="K174" i="1" s="1"/>
  <c r="R18" i="1"/>
  <c r="M18" i="1"/>
  <c r="L18" i="1"/>
  <c r="L162" i="1" s="1"/>
  <c r="Q18" i="1"/>
  <c r="J54" i="1"/>
  <c r="J163" i="1" s="1"/>
  <c r="J173" i="1" s="1"/>
  <c r="F18" i="1"/>
  <c r="K18" i="1"/>
  <c r="K162" i="1" s="1"/>
  <c r="M78" i="1"/>
  <c r="J18" i="1"/>
  <c r="J162" i="1" s="1"/>
  <c r="N78" i="1"/>
  <c r="P18" i="1"/>
  <c r="M54" i="1"/>
  <c r="Q78" i="1"/>
  <c r="T78" i="1"/>
  <c r="O18" i="1"/>
  <c r="F78" i="1"/>
  <c r="O78" i="1"/>
  <c r="N18" i="1"/>
  <c r="L78" i="1"/>
  <c r="L164" i="1" s="1"/>
  <c r="L174" i="1" s="1"/>
  <c r="S78" i="1"/>
  <c r="J78" i="1"/>
  <c r="J164" i="1" s="1"/>
  <c r="J174" i="1" s="1"/>
  <c r="I54" i="1"/>
  <c r="H72" i="1"/>
  <c r="H47" i="1"/>
  <c r="H23" i="1"/>
  <c r="H66" i="1"/>
  <c r="P78" i="1"/>
  <c r="H92" i="1"/>
  <c r="I18" i="1"/>
  <c r="H102" i="1"/>
  <c r="H69" i="1"/>
  <c r="H39" i="1"/>
  <c r="H62" i="1"/>
  <c r="H27" i="1"/>
  <c r="H20" i="1"/>
  <c r="H141" i="1"/>
  <c r="H31" i="1"/>
  <c r="I78" i="1"/>
  <c r="H135" i="1"/>
  <c r="H154" i="1"/>
  <c r="K54" i="1"/>
  <c r="K163" i="1" s="1"/>
  <c r="K173" i="1" s="1"/>
  <c r="H131" i="1"/>
  <c r="H117" i="1"/>
  <c r="H80" i="1"/>
  <c r="H56" i="1"/>
  <c r="H75" i="1"/>
  <c r="H144" i="1"/>
  <c r="H122" i="1"/>
  <c r="T16" i="1" l="1"/>
  <c r="T14" i="1" s="1"/>
  <c r="P16" i="1"/>
  <c r="P14" i="1" s="1"/>
  <c r="S16" i="1"/>
  <c r="S14" i="1" s="1"/>
  <c r="M16" i="1"/>
  <c r="M14" i="1" s="1"/>
  <c r="R16" i="1"/>
  <c r="R14" i="1" s="1"/>
  <c r="F16" i="1"/>
  <c r="N16" i="1"/>
  <c r="N14" i="1" s="1"/>
  <c r="L16" i="1"/>
  <c r="L14" i="1" s="1"/>
  <c r="Q16" i="1"/>
  <c r="Q14" i="1" s="1"/>
  <c r="O16" i="1"/>
  <c r="O14" i="1" s="1"/>
  <c r="J16" i="1"/>
  <c r="J14" i="1" s="1"/>
  <c r="I162" i="1"/>
  <c r="I16" i="1"/>
  <c r="I163" i="1"/>
  <c r="I173" i="1" s="1"/>
  <c r="H54" i="1"/>
  <c r="I164" i="1"/>
  <c r="I174" i="1" s="1"/>
  <c r="K16" i="1"/>
  <c r="K14" i="1" s="1"/>
  <c r="L172" i="1"/>
  <c r="L175" i="1" s="1"/>
  <c r="L165" i="1"/>
  <c r="H78" i="1"/>
  <c r="K172" i="1"/>
  <c r="K175" i="1" s="1"/>
  <c r="K165" i="1"/>
  <c r="H152" i="1"/>
  <c r="H18" i="1"/>
  <c r="J172" i="1"/>
  <c r="J175" i="1" s="1"/>
  <c r="J165" i="1"/>
  <c r="F14" i="1" l="1"/>
  <c r="G16" i="1" s="1"/>
  <c r="H16" i="1"/>
  <c r="H150" i="1"/>
  <c r="I14" i="1"/>
  <c r="I172" i="1"/>
  <c r="I175" i="1" s="1"/>
  <c r="I165" i="1"/>
  <c r="G157" i="1" l="1"/>
  <c r="G14" i="1"/>
  <c r="G18" i="1"/>
  <c r="G78" i="1"/>
  <c r="G54" i="1"/>
  <c r="H14" i="1"/>
</calcChain>
</file>

<file path=xl/sharedStrings.xml><?xml version="1.0" encoding="utf-8"?>
<sst xmlns="http://schemas.openxmlformats.org/spreadsheetml/2006/main" count="177" uniqueCount="137">
  <si>
    <t>FINANCIERA NACIONAL DE DESARROLLO AGROPECUARIO, RURAL, FORESTAL Y PESQUERO EN LIQUIDACIÓN</t>
  </si>
  <si>
    <t>Cifras en pesos</t>
  </si>
  <si>
    <t>CONCEPTO DE GASTO</t>
  </si>
  <si>
    <t>PRESUPUESTO ORIGINAL</t>
  </si>
  <si>
    <t>PRESUPUESTO MODIFICADO</t>
  </si>
  <si>
    <t>PRESUPUESTO PAGADO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</si>
  <si>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</si>
  <si>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</si>
  <si>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</si>
  <si>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</si>
  <si>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</si>
  <si>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</si>
  <si>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</si>
  <si>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</si>
  <si>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</si>
  <si>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</si>
  <si>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</si>
  <si>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 xml:space="preserve">NOVIEMBRE </t>
  </si>
  <si>
    <t>DICIEMBRE</t>
  </si>
  <si>
    <t>VALIDACIÓN</t>
  </si>
  <si>
    <t>GASTO PROGRAMABLE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</si>
  <si>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</si>
  <si>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</si>
  <si>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</si>
  <si>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</si>
  <si>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</si>
  <si>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</si>
  <si>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0.00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</si>
  <si>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</si>
  <si>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</si>
  <si>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</si>
  <si>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</si>
  <si>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</si>
  <si>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</si>
  <si>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</si>
  <si>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</si>
  <si>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</si>
  <si>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</si>
  <si>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</si>
  <si>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</si>
  <si>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</si>
  <si>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</si>
  <si>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</si>
  <si>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</si>
  <si>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</si>
  <si>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</si>
  <si>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</si>
  <si>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</si>
  <si>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</si>
  <si>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</si>
  <si>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</si>
  <si>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</si>
  <si>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</si>
  <si>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</si>
  <si>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</si>
  <si>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</si>
  <si>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</si>
  <si>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</si>
  <si>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</si>
  <si>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MATERIALES Y ARTÍCULOS DE CONSTRUCCIÓN Y DE REPARACIÓN</t>
  </si>
  <si>
    <t>Material eléctrico y electrónico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</si>
  <si>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</si>
  <si>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</si>
  <si>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</si>
  <si>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</si>
  <si>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</si>
  <si>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</si>
  <si>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</si>
  <si>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</si>
  <si>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</si>
  <si>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</si>
  <si>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</si>
  <si>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</si>
  <si>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</si>
  <si>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internet</t>
  </si>
  <si>
    <t>Servicios de conducción de señales analógicas y digitales</t>
  </si>
  <si>
    <t>Servicio postal</t>
  </si>
  <si>
    <t>Contratación de otros servicios</t>
  </si>
  <si>
    <t>Servicios integrales de infraestructura de cómputo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</si>
  <si>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</si>
  <si>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</si>
  <si>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</si>
  <si>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</si>
  <si>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equipo de telecomunicaciones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</si>
  <si>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</si>
  <si>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</si>
  <si>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</si>
  <si>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</si>
  <si>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</si>
  <si>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</si>
  <si>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</si>
  <si>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desarrollo de aplicaciones informáticas</t>
  </si>
  <si>
    <t>Servicios relacionados con certificación de procesos</t>
  </si>
  <si>
    <t>Servicios para capacitación a servidores públicos</t>
  </si>
  <si>
    <t>Servicios relacionados con traducciones</t>
  </si>
  <si>
    <t>Otros servicios comerciales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</si>
  <si>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</si>
  <si>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</si>
  <si>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Servicios de digitalización</t>
  </si>
  <si>
    <t>Servicios de vigilancia</t>
  </si>
  <si>
    <t>Subcontratación de servicios con terceros</t>
  </si>
  <si>
    <t>Servicios integrales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</si>
  <si>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</si>
  <si>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</si>
  <si>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</si>
  <si>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</si>
  <si>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</si>
  <si>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</si>
  <si>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</si>
  <si>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</si>
  <si>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</si>
  <si>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</si>
  <si>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</si>
  <si>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</si>
  <si>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</si>
  <si>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</si>
  <si>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</si>
  <si>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</si>
  <si>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</si>
  <si>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</si>
  <si>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</si>
  <si>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</si>
  <si>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</si>
  <si>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Congresos y convenciones</t>
  </si>
  <si>
    <t>OTROS SERVICIOS GENERALES</t>
  </si>
  <si>
    <t>Otros impuestos y derechos</t>
  </si>
  <si>
    <t>Erogaciones por resoluciones por autoridad competente</t>
  </si>
  <si>
    <t>Impuesto sobre nóminas</t>
  </si>
  <si>
    <t>Participaciones en Órganos de Gobierno</t>
  </si>
  <si>
    <t>GASTO DE INVERSION</t>
  </si>
  <si>
    <t>INVERSION PUBLICA</t>
  </si>
  <si>
    <t>OBRA PUBLICA EN BIENES PROPIOS</t>
  </si>
  <si>
    <t>Mantenimiento y rehabilitación de edificaciones no habitacionales</t>
  </si>
  <si>
    <t>El presupuesto de gasto 2024 fue comunicado por el INDEP mediante oficio DCALA/DEFLA/020/2024 de fecha 9 de enero de 2024.</t>
  </si>
  <si>
    <t>OTROS EGRESOS</t>
  </si>
  <si>
    <t>%</t>
  </si>
  <si>
    <t>GASTO EJERCIDO AL 31 DE DICIEMBRE DE 2024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</si>
</sst>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[Red]\-#,##0.00\ "/>
    <numFmt numFmtId="165" formatCode="#,##0.0_);[Red]\(#,##0.0\)"/>
    <numFmt numFmtId="166" formatCode="&quot;$&quot;\ #,##0;\-&quot;$&quot;\ #,##0"/>
    <numFmt numFmtId="167" formatCode="#,##0_ ;\-#,##0\ "/>
    <numFmt numFmtId="168" formatCode="#,##0_ ;[Red]\-#,##0\ 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ontserrat"/>
    </font>
    <font>
      <sz val="10"/>
      <name val="Arial"/>
      <family val="2"/>
    </font>
    <font>
      <b/>
      <sz val="14"/>
      <name val="Montserrat"/>
    </font>
    <font>
      <b/>
      <sz val="12"/>
      <name val="Montserrat"/>
    </font>
    <font>
      <sz val="12"/>
      <color theme="1"/>
      <name val="Montserrat"/>
    </font>
    <font>
      <sz val="10"/>
      <color theme="1"/>
      <name val="Montserrat"/>
    </font>
    <font>
      <b/>
      <sz val="11"/>
      <color theme="0"/>
      <name val="Montserrat"/>
    </font>
    <font>
      <b/>
      <sz val="10"/>
      <color theme="0"/>
      <name val="Montserrat"/>
    </font>
    <font>
      <b/>
      <sz val="9"/>
      <color theme="0"/>
      <name val="Arial Black"/>
      <family val="2"/>
    </font>
    <font>
      <b/>
      <sz val="9"/>
      <color theme="1"/>
      <name val="Montserrat"/>
    </font>
    <font>
      <b/>
      <sz val="10"/>
      <name val="Montserrat"/>
    </font>
    <font>
      <sz val="10"/>
      <name val="Montserrat"/>
    </font>
    <font>
      <i/>
      <sz val="10"/>
      <name val="Montserrat"/>
    </font>
    <font>
      <b/>
      <sz val="11"/>
      <color theme="1"/>
      <name val="Montserrat"/>
    </font>
    <font>
      <sz val="14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BC945A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65" fontId="12" fillId="0" borderId="0" xfId="2" applyNumberFormat="1" applyFont="1" applyAlignment="1">
      <alignment vertical="center"/>
    </xf>
    <xf numFmtId="165" fontId="12" fillId="0" borderId="0" xfId="2" applyNumberFormat="1" applyFont="1" applyAlignment="1">
      <alignment vertical="center" wrapText="1"/>
    </xf>
    <xf numFmtId="164" fontId="12" fillId="0" borderId="0" xfId="2" applyNumberFormat="1" applyFont="1" applyAlignment="1">
      <alignment horizontal="right" vertical="center"/>
    </xf>
    <xf numFmtId="164" fontId="12" fillId="0" borderId="0" xfId="2" applyNumberFormat="1" applyFont="1" applyAlignment="1">
      <alignment vertical="center"/>
    </xf>
    <xf numFmtId="164" fontId="12" fillId="2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165" fontId="13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164" fontId="13" fillId="0" borderId="0" xfId="3" applyNumberFormat="1" applyFont="1" applyAlignment="1">
      <alignment horizontal="right" vertical="center"/>
    </xf>
    <xf numFmtId="164" fontId="13" fillId="0" borderId="0" xfId="3" applyNumberFormat="1" applyFont="1" applyAlignment="1">
      <alignment vertical="center"/>
    </xf>
    <xf numFmtId="164" fontId="13" fillId="2" borderId="0" xfId="3" applyNumberFormat="1" applyFont="1" applyFill="1" applyAlignment="1">
      <alignment vertical="center"/>
    </xf>
    <xf numFmtId="0" fontId="13" fillId="0" borderId="0" xfId="2" applyFont="1" applyAlignment="1">
      <alignment vertical="center"/>
    </xf>
    <xf numFmtId="164" fontId="13" fillId="0" borderId="0" xfId="2" applyNumberFormat="1" applyFont="1" applyAlignment="1">
      <alignment horizontal="right" vertical="center"/>
    </xf>
    <xf numFmtId="164" fontId="13" fillId="2" borderId="0" xfId="2" applyNumberFormat="1" applyFont="1" applyFill="1" applyAlignment="1">
      <alignment vertical="center"/>
    </xf>
    <xf numFmtId="164" fontId="13" fillId="0" borderId="0" xfId="2" applyNumberFormat="1" applyFont="1" applyAlignment="1">
      <alignment vertical="center"/>
    </xf>
    <xf numFmtId="164" fontId="13" fillId="2" borderId="0" xfId="2" applyNumberFormat="1" applyFont="1" applyFill="1" applyAlignment="1">
      <alignment horizontal="right" vertical="center"/>
    </xf>
    <xf numFmtId="164" fontId="12" fillId="2" borderId="0" xfId="2" applyNumberFormat="1" applyFont="1" applyFill="1" applyAlignment="1">
      <alignment horizontal="right" vertical="center"/>
    </xf>
    <xf numFmtId="0" fontId="13" fillId="0" borderId="0" xfId="4" applyNumberFormat="1" applyFont="1" applyFill="1" applyBorder="1" applyAlignment="1" applyProtection="1">
      <alignment vertical="center"/>
    </xf>
    <xf numFmtId="0" fontId="13" fillId="0" borderId="0" xfId="2" applyFont="1" applyAlignment="1">
      <alignment vertical="center" wrapText="1"/>
    </xf>
    <xf numFmtId="0" fontId="7" fillId="0" borderId="0" xfId="0" applyFont="1" applyAlignment="1">
      <alignment vertical="center"/>
    </xf>
    <xf numFmtId="0" fontId="14" fillId="2" borderId="0" xfId="2" applyFont="1" applyFill="1" applyAlignment="1">
      <alignment vertical="center"/>
    </xf>
    <xf numFmtId="165" fontId="13" fillId="2" borderId="0" xfId="2" applyNumberFormat="1" applyFont="1" applyFill="1" applyAlignment="1">
      <alignment vertical="center"/>
    </xf>
    <xf numFmtId="165" fontId="13" fillId="2" borderId="0" xfId="2" applyNumberFormat="1" applyFont="1" applyFill="1" applyAlignment="1">
      <alignment horizontal="right" vertical="center"/>
    </xf>
    <xf numFmtId="167" fontId="13" fillId="2" borderId="0" xfId="2" applyNumberFormat="1" applyFont="1" applyFill="1" applyAlignment="1">
      <alignment vertical="center"/>
    </xf>
    <xf numFmtId="167" fontId="13" fillId="2" borderId="0" xfId="3" applyNumberFormat="1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168" fontId="2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9" fontId="2" fillId="2" borderId="0" xfId="1" applyFont="1" applyFill="1" applyAlignment="1">
      <alignment vertical="center"/>
    </xf>
    <xf numFmtId="9" fontId="6" fillId="2" borderId="1" xfId="1" applyFont="1" applyFill="1" applyBorder="1" applyAlignment="1">
      <alignment horizontal="center" vertical="center"/>
    </xf>
    <xf numFmtId="9" fontId="7" fillId="2" borderId="0" xfId="1" applyFont="1" applyFill="1" applyAlignment="1">
      <alignment vertical="center"/>
    </xf>
    <xf numFmtId="9" fontId="9" fillId="3" borderId="0" xfId="1" applyFont="1" applyFill="1" applyAlignment="1">
      <alignment horizontal="center" vertical="center" wrapText="1"/>
    </xf>
    <xf numFmtId="9" fontId="11" fillId="2" borderId="1" xfId="1" applyFont="1" applyFill="1" applyBorder="1" applyAlignment="1">
      <alignment horizontal="center" vertical="center"/>
    </xf>
    <xf numFmtId="9" fontId="11" fillId="0" borderId="1" xfId="1" applyFont="1" applyBorder="1" applyAlignment="1">
      <alignment horizontal="center" vertical="center"/>
    </xf>
    <xf numFmtId="9" fontId="11" fillId="0" borderId="0" xfId="1" applyFont="1" applyAlignment="1">
      <alignment vertical="center"/>
    </xf>
    <xf numFmtId="9" fontId="12" fillId="2" borderId="0" xfId="1" applyFont="1" applyFill="1" applyAlignment="1">
      <alignment vertical="center"/>
    </xf>
    <xf numFmtId="9" fontId="13" fillId="2" borderId="0" xfId="1" applyFont="1" applyFill="1" applyAlignment="1">
      <alignment vertical="center"/>
    </xf>
    <xf numFmtId="9" fontId="12" fillId="0" borderId="0" xfId="1" applyFont="1" applyAlignment="1">
      <alignment vertical="center"/>
    </xf>
    <xf numFmtId="9" fontId="13" fillId="0" borderId="0" xfId="1" applyFont="1" applyAlignment="1">
      <alignment vertical="center"/>
    </xf>
    <xf numFmtId="9" fontId="13" fillId="5" borderId="0" xfId="1" applyFont="1" applyFill="1" applyAlignment="1">
      <alignment vertical="center"/>
    </xf>
    <xf numFmtId="9" fontId="7" fillId="0" borderId="0" xfId="1" applyFont="1" applyAlignment="1">
      <alignment vertical="center"/>
    </xf>
    <xf numFmtId="9" fontId="2" fillId="0" borderId="0" xfId="1" applyFont="1" applyAlignment="1">
      <alignment vertical="center"/>
    </xf>
    <xf numFmtId="0" fontId="4" fillId="2" borderId="0" xfId="2" applyFont="1" applyFill="1" applyAlignment="1">
      <alignment vertical="center"/>
    </xf>
    <xf numFmtId="0" fontId="16" fillId="2" borderId="0" xfId="2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7" xfId="2" applyFont="1" applyBorder="1" applyAlignment="1">
      <alignment vertical="center"/>
    </xf>
    <xf numFmtId="165" fontId="12" fillId="0" borderId="7" xfId="2" applyNumberFormat="1" applyFont="1" applyBorder="1" applyAlignment="1">
      <alignment vertical="center" wrapText="1"/>
    </xf>
    <xf numFmtId="164" fontId="12" fillId="2" borderId="7" xfId="2" applyNumberFormat="1" applyFont="1" applyFill="1" applyBorder="1" applyAlignment="1">
      <alignment horizontal="right" vertical="center"/>
    </xf>
    <xf numFmtId="164" fontId="12" fillId="0" borderId="7" xfId="2" applyNumberFormat="1" applyFont="1" applyBorder="1" applyAlignment="1">
      <alignment horizontal="right" vertical="center"/>
    </xf>
    <xf numFmtId="164" fontId="12" fillId="0" borderId="7" xfId="2" applyNumberFormat="1" applyFont="1" applyBorder="1" applyAlignment="1">
      <alignment vertical="center"/>
    </xf>
    <xf numFmtId="9" fontId="12" fillId="0" borderId="7" xfId="1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9" fontId="9" fillId="3" borderId="5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5">
    <cellStyle name="Millares_Ultima versión _04_08" xfId="4" xr:uid="{8A2AA931-B454-4D27-85CB-A34FCA6266E5}"/>
    <cellStyle name="Normal" xfId="0" builtinId="0"/>
    <cellStyle name="Normal 2" xfId="3" xr:uid="{47F1DA4A-1559-41A2-8954-A9BAF630FBB6}"/>
    <cellStyle name="Normal_Ultima versión _04_08" xfId="2" xr:uid="{5BA4F9A0-3AE4-4534-9FD1-4A727E2B8B9A}"/>
    <cellStyle name="Porcentaje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bautista\OneDrive%20-%20FND\RICARDO\CORRESPONDENCIA\2025\CIERRE%202024\BASE%20DE%20GASTO%20PRESUPUESTO%20al%2031%20de%20diciembre%20de%202024.xlsx" TargetMode="External"/><Relationship Id="rId1" Type="http://schemas.openxmlformats.org/officeDocument/2006/relationships/externalLinkPath" Target="file:///D:\rbautista\OneDrive%20-%20FND\RICARDO\CORRESPONDENCIA\2025\CIERRE%202024\BASE%20DE%20GASTO%20PRESUPUESTO%20al%2031%20de%20diciembre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DE GASTO"/>
      <sheetName val="Calendario"/>
      <sheetName val="FONDO ROTATORIO"/>
      <sheetName val="VARIOS"/>
    </sheetNames>
    <sheetDataSet>
      <sheetData sheetId="0">
        <row r="1">
          <cell r="V1">
            <v>473918052</v>
          </cell>
        </row>
        <row r="3">
          <cell r="S3" t="str">
            <v>MES 2</v>
          </cell>
          <cell r="V3" t="str">
            <v>PARTIDA PRESUPUESTAL</v>
          </cell>
          <cell r="AC3" t="str">
            <v>IMPORTE</v>
          </cell>
          <cell r="AD3" t="str">
            <v>IVA
39202 OTROS IMPUESTOS Y DERECHOS</v>
          </cell>
        </row>
        <row r="4">
          <cell r="S4">
            <v>1</v>
          </cell>
          <cell r="V4" t="str">
            <v>No aplica</v>
          </cell>
          <cell r="AC4">
            <v>20290100.210000001</v>
          </cell>
          <cell r="AD4">
            <v>0</v>
          </cell>
        </row>
        <row r="5">
          <cell r="S5">
            <v>1</v>
          </cell>
          <cell r="V5" t="str">
            <v>No aplica</v>
          </cell>
          <cell r="AC5">
            <v>167260.45000000001</v>
          </cell>
          <cell r="AD5">
            <v>0</v>
          </cell>
        </row>
        <row r="6">
          <cell r="S6">
            <v>1</v>
          </cell>
          <cell r="V6" t="str">
            <v>No aplica</v>
          </cell>
          <cell r="AC6">
            <v>1000</v>
          </cell>
          <cell r="AD6">
            <v>0</v>
          </cell>
        </row>
        <row r="7">
          <cell r="S7">
            <v>1</v>
          </cell>
          <cell r="V7" t="str">
            <v>No aplica</v>
          </cell>
          <cell r="AC7">
            <v>740762.52</v>
          </cell>
          <cell r="AD7">
            <v>0</v>
          </cell>
        </row>
        <row r="8">
          <cell r="S8">
            <v>1</v>
          </cell>
          <cell r="V8" t="str">
            <v>No aplica</v>
          </cell>
          <cell r="AC8">
            <v>24595504.710000001</v>
          </cell>
          <cell r="AD8">
            <v>0</v>
          </cell>
        </row>
        <row r="9">
          <cell r="S9">
            <v>1</v>
          </cell>
          <cell r="V9">
            <v>31101</v>
          </cell>
          <cell r="AC9">
            <v>171607.72</v>
          </cell>
          <cell r="AD9">
            <v>27457.279999999999</v>
          </cell>
        </row>
        <row r="10">
          <cell r="S10">
            <v>1</v>
          </cell>
          <cell r="V10">
            <v>22104</v>
          </cell>
          <cell r="AC10">
            <v>893.1</v>
          </cell>
          <cell r="AD10">
            <v>142.89600000000002</v>
          </cell>
        </row>
        <row r="11">
          <cell r="S11">
            <v>1</v>
          </cell>
          <cell r="V11" t="str">
            <v>No aplica</v>
          </cell>
          <cell r="AC11">
            <v>524823.46</v>
          </cell>
          <cell r="AD11">
            <v>0</v>
          </cell>
        </row>
        <row r="12">
          <cell r="S12">
            <v>1</v>
          </cell>
          <cell r="V12" t="str">
            <v>No aplica</v>
          </cell>
          <cell r="AC12">
            <v>14564.86</v>
          </cell>
          <cell r="AD12">
            <v>0</v>
          </cell>
        </row>
        <row r="13">
          <cell r="S13">
            <v>1</v>
          </cell>
          <cell r="V13" t="str">
            <v>No aplica</v>
          </cell>
          <cell r="AC13">
            <v>1500</v>
          </cell>
          <cell r="AD13">
            <v>0</v>
          </cell>
        </row>
        <row r="14">
          <cell r="S14">
            <v>1</v>
          </cell>
          <cell r="V14">
            <v>31101</v>
          </cell>
          <cell r="AC14">
            <v>9951.76</v>
          </cell>
          <cell r="AD14">
            <v>1592.24</v>
          </cell>
        </row>
        <row r="15">
          <cell r="S15">
            <v>1</v>
          </cell>
          <cell r="V15">
            <v>34101</v>
          </cell>
          <cell r="AC15">
            <v>4725</v>
          </cell>
          <cell r="AD15">
            <v>756</v>
          </cell>
        </row>
        <row r="16">
          <cell r="S16">
            <v>1</v>
          </cell>
          <cell r="V16">
            <v>34101</v>
          </cell>
          <cell r="AC16">
            <v>442</v>
          </cell>
          <cell r="AD16">
            <v>70.72</v>
          </cell>
        </row>
        <row r="17">
          <cell r="S17">
            <v>1</v>
          </cell>
          <cell r="V17" t="str">
            <v>No aplica</v>
          </cell>
          <cell r="AC17">
            <v>26350.04</v>
          </cell>
          <cell r="AD17">
            <v>0</v>
          </cell>
        </row>
        <row r="18">
          <cell r="S18">
            <v>1</v>
          </cell>
          <cell r="V18" t="str">
            <v>No aplica</v>
          </cell>
          <cell r="AC18">
            <v>10661.16</v>
          </cell>
          <cell r="AD18">
            <v>0</v>
          </cell>
        </row>
        <row r="19">
          <cell r="S19">
            <v>1</v>
          </cell>
          <cell r="V19">
            <v>13202</v>
          </cell>
          <cell r="AC19">
            <v>11411.31</v>
          </cell>
          <cell r="AD19">
            <v>0</v>
          </cell>
        </row>
        <row r="20">
          <cell r="S20">
            <v>1</v>
          </cell>
          <cell r="V20">
            <v>13201</v>
          </cell>
          <cell r="AC20">
            <v>1915.46</v>
          </cell>
          <cell r="AD20">
            <v>0</v>
          </cell>
        </row>
        <row r="21">
          <cell r="S21">
            <v>1</v>
          </cell>
          <cell r="V21">
            <v>39202</v>
          </cell>
          <cell r="AC21">
            <v>535.12</v>
          </cell>
          <cell r="AD21">
            <v>0</v>
          </cell>
        </row>
        <row r="22">
          <cell r="S22">
            <v>1</v>
          </cell>
          <cell r="V22" t="str">
            <v>OPERACIONES AJENAS DE EGRESO</v>
          </cell>
          <cell r="AC22">
            <v>2704.14</v>
          </cell>
          <cell r="AD22">
            <v>0</v>
          </cell>
        </row>
        <row r="23">
          <cell r="S23">
            <v>1</v>
          </cell>
          <cell r="V23">
            <v>15202</v>
          </cell>
          <cell r="AC23">
            <v>8900.2199999999993</v>
          </cell>
          <cell r="AD23">
            <v>0</v>
          </cell>
        </row>
        <row r="24">
          <cell r="S24">
            <v>1</v>
          </cell>
          <cell r="V24">
            <v>15202</v>
          </cell>
          <cell r="AC24">
            <v>65303.46</v>
          </cell>
          <cell r="AD24">
            <v>0</v>
          </cell>
        </row>
        <row r="25">
          <cell r="S25">
            <v>1</v>
          </cell>
          <cell r="V25">
            <v>15202</v>
          </cell>
          <cell r="AC25">
            <v>86490.8</v>
          </cell>
          <cell r="AD25">
            <v>0</v>
          </cell>
        </row>
        <row r="26">
          <cell r="S26">
            <v>1</v>
          </cell>
          <cell r="V26">
            <v>15202</v>
          </cell>
          <cell r="AC26">
            <v>29672.22</v>
          </cell>
          <cell r="AD26">
            <v>0</v>
          </cell>
        </row>
        <row r="27">
          <cell r="S27">
            <v>1</v>
          </cell>
          <cell r="V27" t="str">
            <v>OPERACIONES AJENAS DE INGRESO</v>
          </cell>
          <cell r="AC27">
            <v>0</v>
          </cell>
          <cell r="AD27">
            <v>0</v>
          </cell>
        </row>
        <row r="28">
          <cell r="S28">
            <v>1</v>
          </cell>
          <cell r="V28" t="str">
            <v>OPERACIONES AJENAS DE INGRESO</v>
          </cell>
          <cell r="AC28">
            <v>0</v>
          </cell>
          <cell r="AD28">
            <v>0</v>
          </cell>
        </row>
        <row r="29">
          <cell r="S29">
            <v>1</v>
          </cell>
          <cell r="V29">
            <v>13202</v>
          </cell>
          <cell r="AC29">
            <v>6744.94</v>
          </cell>
          <cell r="AD29">
            <v>0</v>
          </cell>
        </row>
        <row r="30">
          <cell r="S30">
            <v>1</v>
          </cell>
          <cell r="V30">
            <v>13201</v>
          </cell>
          <cell r="AC30">
            <v>1109.1099999999999</v>
          </cell>
          <cell r="AD30">
            <v>0</v>
          </cell>
        </row>
        <row r="31">
          <cell r="S31">
            <v>1</v>
          </cell>
          <cell r="V31">
            <v>15202</v>
          </cell>
          <cell r="AC31">
            <v>8032.89</v>
          </cell>
          <cell r="AD31">
            <v>0</v>
          </cell>
        </row>
        <row r="32">
          <cell r="S32">
            <v>1</v>
          </cell>
          <cell r="V32">
            <v>15202</v>
          </cell>
          <cell r="AC32">
            <v>39993.35</v>
          </cell>
          <cell r="AD32">
            <v>0</v>
          </cell>
        </row>
        <row r="33">
          <cell r="S33">
            <v>1</v>
          </cell>
          <cell r="V33">
            <v>15202</v>
          </cell>
          <cell r="AC33">
            <v>65411.35</v>
          </cell>
          <cell r="AD33">
            <v>0</v>
          </cell>
        </row>
        <row r="34">
          <cell r="S34">
            <v>1</v>
          </cell>
          <cell r="V34">
            <v>15202</v>
          </cell>
          <cell r="AC34">
            <v>36642.199999999997</v>
          </cell>
          <cell r="AD34">
            <v>0</v>
          </cell>
        </row>
        <row r="35">
          <cell r="S35">
            <v>1</v>
          </cell>
          <cell r="V35" t="str">
            <v>OPERACIONES AJENAS DE INGRESO</v>
          </cell>
          <cell r="AC35">
            <v>0</v>
          </cell>
          <cell r="AD35">
            <v>0</v>
          </cell>
        </row>
        <row r="36">
          <cell r="S36">
            <v>1</v>
          </cell>
          <cell r="V36">
            <v>13202</v>
          </cell>
          <cell r="AC36">
            <v>11411.31</v>
          </cell>
          <cell r="AD36">
            <v>0</v>
          </cell>
        </row>
        <row r="37">
          <cell r="S37">
            <v>1</v>
          </cell>
          <cell r="V37">
            <v>13201</v>
          </cell>
          <cell r="AC37">
            <v>1915.46</v>
          </cell>
          <cell r="AD37">
            <v>0</v>
          </cell>
        </row>
        <row r="38">
          <cell r="S38">
            <v>1</v>
          </cell>
          <cell r="V38">
            <v>39202</v>
          </cell>
          <cell r="AC38">
            <v>535.12</v>
          </cell>
          <cell r="AD38">
            <v>0</v>
          </cell>
        </row>
        <row r="39">
          <cell r="S39">
            <v>1</v>
          </cell>
          <cell r="V39">
            <v>15202</v>
          </cell>
          <cell r="AC39">
            <v>13119.08</v>
          </cell>
          <cell r="AD39">
            <v>0</v>
          </cell>
        </row>
        <row r="40">
          <cell r="S40">
            <v>1</v>
          </cell>
          <cell r="V40">
            <v>15202</v>
          </cell>
          <cell r="AC40">
            <v>63390.06</v>
          </cell>
          <cell r="AD40">
            <v>0</v>
          </cell>
        </row>
        <row r="41">
          <cell r="S41">
            <v>1</v>
          </cell>
          <cell r="V41">
            <v>15202</v>
          </cell>
          <cell r="AC41">
            <v>57755.39</v>
          </cell>
          <cell r="AD41">
            <v>0</v>
          </cell>
        </row>
        <row r="42">
          <cell r="S42">
            <v>1</v>
          </cell>
          <cell r="V42">
            <v>15202</v>
          </cell>
          <cell r="AC42">
            <v>20412.099999999999</v>
          </cell>
          <cell r="AD42">
            <v>0</v>
          </cell>
        </row>
        <row r="43">
          <cell r="S43">
            <v>1</v>
          </cell>
          <cell r="V43" t="str">
            <v>OPERACIONES AJENAS DE INGRESO</v>
          </cell>
          <cell r="AC43">
            <v>0</v>
          </cell>
          <cell r="AD43">
            <v>0</v>
          </cell>
        </row>
        <row r="44">
          <cell r="S44">
            <v>1</v>
          </cell>
          <cell r="V44" t="str">
            <v>OPERACIONES AJENAS DE INGRESO</v>
          </cell>
          <cell r="AC44">
            <v>0</v>
          </cell>
          <cell r="AD44">
            <v>0</v>
          </cell>
        </row>
        <row r="45">
          <cell r="S45">
            <v>1</v>
          </cell>
          <cell r="V45" t="str">
            <v>OPERACIONES AJENAS DE INGRESO</v>
          </cell>
          <cell r="AC45">
            <v>0</v>
          </cell>
          <cell r="AD45">
            <v>0</v>
          </cell>
        </row>
        <row r="46">
          <cell r="S46">
            <v>1</v>
          </cell>
          <cell r="V46">
            <v>13202</v>
          </cell>
          <cell r="AC46">
            <v>11411.31</v>
          </cell>
          <cell r="AD46">
            <v>0</v>
          </cell>
        </row>
        <row r="47">
          <cell r="S47">
            <v>1</v>
          </cell>
          <cell r="V47">
            <v>13201</v>
          </cell>
          <cell r="AC47">
            <v>1915.46</v>
          </cell>
          <cell r="AD47">
            <v>0</v>
          </cell>
        </row>
        <row r="48">
          <cell r="S48">
            <v>1</v>
          </cell>
          <cell r="V48">
            <v>39202</v>
          </cell>
          <cell r="AC48">
            <v>535.12</v>
          </cell>
          <cell r="AD48">
            <v>0</v>
          </cell>
        </row>
        <row r="49">
          <cell r="S49">
            <v>1</v>
          </cell>
          <cell r="V49">
            <v>15202</v>
          </cell>
          <cell r="AC49">
            <v>7979.78</v>
          </cell>
          <cell r="AD49">
            <v>0</v>
          </cell>
        </row>
        <row r="50">
          <cell r="S50">
            <v>1</v>
          </cell>
          <cell r="V50">
            <v>15202</v>
          </cell>
          <cell r="AC50">
            <v>63390.06</v>
          </cell>
          <cell r="AD50">
            <v>0</v>
          </cell>
        </row>
        <row r="51">
          <cell r="S51">
            <v>1</v>
          </cell>
          <cell r="V51">
            <v>15202</v>
          </cell>
          <cell r="AC51">
            <v>26764.69</v>
          </cell>
          <cell r="AD51">
            <v>0</v>
          </cell>
        </row>
        <row r="52">
          <cell r="S52">
            <v>1</v>
          </cell>
          <cell r="V52">
            <v>15202</v>
          </cell>
          <cell r="AC52">
            <v>9459.26</v>
          </cell>
          <cell r="AD52">
            <v>0</v>
          </cell>
        </row>
        <row r="53">
          <cell r="S53">
            <v>1</v>
          </cell>
          <cell r="V53" t="str">
            <v>OPERACIONES AJENAS DE INGRESO</v>
          </cell>
          <cell r="AC53">
            <v>0</v>
          </cell>
          <cell r="AD53">
            <v>0</v>
          </cell>
        </row>
        <row r="54">
          <cell r="S54">
            <v>1</v>
          </cell>
          <cell r="V54" t="str">
            <v>OPERACIONES AJENAS DE INGRESO</v>
          </cell>
          <cell r="AC54">
            <v>0</v>
          </cell>
          <cell r="AD54">
            <v>0</v>
          </cell>
        </row>
        <row r="55">
          <cell r="S55">
            <v>1</v>
          </cell>
          <cell r="V55">
            <v>13202</v>
          </cell>
          <cell r="AC55">
            <v>11411.31</v>
          </cell>
          <cell r="AD55">
            <v>0</v>
          </cell>
        </row>
        <row r="56">
          <cell r="S56">
            <v>1</v>
          </cell>
          <cell r="V56">
            <v>13201</v>
          </cell>
          <cell r="AC56">
            <v>1915.46</v>
          </cell>
          <cell r="AD56">
            <v>0</v>
          </cell>
        </row>
        <row r="57">
          <cell r="S57">
            <v>1</v>
          </cell>
          <cell r="V57">
            <v>39202</v>
          </cell>
          <cell r="AC57">
            <v>535.12</v>
          </cell>
          <cell r="AD57">
            <v>0</v>
          </cell>
        </row>
        <row r="58">
          <cell r="S58">
            <v>1</v>
          </cell>
          <cell r="V58">
            <v>15202</v>
          </cell>
          <cell r="AC58">
            <v>17468.39</v>
          </cell>
          <cell r="AD58">
            <v>0</v>
          </cell>
        </row>
        <row r="59">
          <cell r="S59">
            <v>1</v>
          </cell>
          <cell r="V59">
            <v>15202</v>
          </cell>
          <cell r="AC59">
            <v>65303.46</v>
          </cell>
          <cell r="AD59">
            <v>0</v>
          </cell>
        </row>
        <row r="60">
          <cell r="S60">
            <v>1</v>
          </cell>
          <cell r="V60">
            <v>15202</v>
          </cell>
          <cell r="AC60">
            <v>78509.27</v>
          </cell>
          <cell r="AD60">
            <v>0</v>
          </cell>
        </row>
        <row r="61">
          <cell r="S61">
            <v>1</v>
          </cell>
          <cell r="V61">
            <v>15202</v>
          </cell>
          <cell r="AC61">
            <v>26934.01</v>
          </cell>
          <cell r="AD61">
            <v>0</v>
          </cell>
        </row>
        <row r="62">
          <cell r="S62">
            <v>1</v>
          </cell>
          <cell r="V62" t="str">
            <v>OPERACIONES AJENAS DE INGRESO</v>
          </cell>
          <cell r="AC62">
            <v>0</v>
          </cell>
          <cell r="AD62">
            <v>0</v>
          </cell>
        </row>
        <row r="63">
          <cell r="S63">
            <v>1</v>
          </cell>
          <cell r="V63" t="str">
            <v>OPERACIONES AJENAS DE INGRESO</v>
          </cell>
          <cell r="AC63">
            <v>0</v>
          </cell>
          <cell r="AD63">
            <v>0</v>
          </cell>
        </row>
        <row r="64">
          <cell r="S64">
            <v>1</v>
          </cell>
          <cell r="V64">
            <v>13202</v>
          </cell>
          <cell r="AC64">
            <v>11411.31</v>
          </cell>
          <cell r="AD64">
            <v>0</v>
          </cell>
        </row>
        <row r="65">
          <cell r="S65">
            <v>1</v>
          </cell>
          <cell r="V65">
            <v>13201</v>
          </cell>
          <cell r="AC65">
            <v>1915.46</v>
          </cell>
          <cell r="AD65">
            <v>0</v>
          </cell>
        </row>
        <row r="66">
          <cell r="S66">
            <v>1</v>
          </cell>
          <cell r="V66">
            <v>39202</v>
          </cell>
          <cell r="AC66">
            <v>535.12</v>
          </cell>
          <cell r="AD66">
            <v>0</v>
          </cell>
        </row>
        <row r="67">
          <cell r="S67">
            <v>1</v>
          </cell>
          <cell r="V67">
            <v>15202</v>
          </cell>
          <cell r="AC67">
            <v>15184.88</v>
          </cell>
          <cell r="AD67">
            <v>0</v>
          </cell>
        </row>
        <row r="68">
          <cell r="S68">
            <v>1</v>
          </cell>
          <cell r="V68">
            <v>15202</v>
          </cell>
          <cell r="AC68">
            <v>63390.06</v>
          </cell>
          <cell r="AD68">
            <v>0</v>
          </cell>
        </row>
        <row r="69">
          <cell r="S69">
            <v>1</v>
          </cell>
          <cell r="V69">
            <v>15202</v>
          </cell>
          <cell r="AC69">
            <v>39301.839999999997</v>
          </cell>
          <cell r="AD69">
            <v>0</v>
          </cell>
        </row>
        <row r="70">
          <cell r="S70">
            <v>1</v>
          </cell>
          <cell r="V70">
            <v>15202</v>
          </cell>
          <cell r="AC70">
            <v>13890.18</v>
          </cell>
          <cell r="AD70">
            <v>0</v>
          </cell>
        </row>
        <row r="71">
          <cell r="S71">
            <v>1</v>
          </cell>
          <cell r="V71" t="str">
            <v>OPERACIONES AJENAS DE INGRESO</v>
          </cell>
          <cell r="AC71">
            <v>0</v>
          </cell>
          <cell r="AD71">
            <v>0</v>
          </cell>
        </row>
        <row r="72">
          <cell r="S72">
            <v>1</v>
          </cell>
          <cell r="V72" t="str">
            <v>OPERACIONES AJENAS DE INGRESO</v>
          </cell>
          <cell r="AC72">
            <v>0</v>
          </cell>
          <cell r="AD72">
            <v>0</v>
          </cell>
        </row>
        <row r="73">
          <cell r="S73">
            <v>1</v>
          </cell>
          <cell r="V73">
            <v>13202</v>
          </cell>
          <cell r="AC73">
            <v>11411.31</v>
          </cell>
          <cell r="AD73">
            <v>0</v>
          </cell>
        </row>
        <row r="74">
          <cell r="S74">
            <v>1</v>
          </cell>
          <cell r="V74">
            <v>13201</v>
          </cell>
          <cell r="AC74">
            <v>1915.46</v>
          </cell>
          <cell r="AD74">
            <v>0</v>
          </cell>
        </row>
        <row r="75">
          <cell r="S75">
            <v>1</v>
          </cell>
          <cell r="V75">
            <v>39202</v>
          </cell>
          <cell r="AC75">
            <v>535.12</v>
          </cell>
          <cell r="AD75">
            <v>0</v>
          </cell>
        </row>
        <row r="76">
          <cell r="S76">
            <v>1</v>
          </cell>
          <cell r="V76">
            <v>15202</v>
          </cell>
          <cell r="AC76">
            <v>9340.18</v>
          </cell>
          <cell r="AD76">
            <v>0</v>
          </cell>
        </row>
        <row r="77">
          <cell r="S77">
            <v>1</v>
          </cell>
          <cell r="V77">
            <v>15202</v>
          </cell>
          <cell r="AC77">
            <v>63390.06</v>
          </cell>
          <cell r="AD77">
            <v>0</v>
          </cell>
        </row>
        <row r="78">
          <cell r="S78">
            <v>1</v>
          </cell>
          <cell r="V78">
            <v>15202</v>
          </cell>
          <cell r="AC78">
            <v>57755.39</v>
          </cell>
          <cell r="AD78">
            <v>0</v>
          </cell>
        </row>
        <row r="79">
          <cell r="S79">
            <v>1</v>
          </cell>
          <cell r="V79">
            <v>15202</v>
          </cell>
          <cell r="AC79">
            <v>20412.099999999999</v>
          </cell>
          <cell r="AD79">
            <v>0</v>
          </cell>
        </row>
        <row r="80">
          <cell r="S80">
            <v>1</v>
          </cell>
          <cell r="V80" t="str">
            <v>OPERACIONES AJENAS DE INGRESO</v>
          </cell>
          <cell r="AC80">
            <v>0</v>
          </cell>
          <cell r="AD80">
            <v>0</v>
          </cell>
        </row>
        <row r="81">
          <cell r="S81">
            <v>1</v>
          </cell>
          <cell r="V81" t="str">
            <v>OPERACIONES AJENAS DE INGRESO</v>
          </cell>
          <cell r="AC81">
            <v>0</v>
          </cell>
          <cell r="AD81">
            <v>0</v>
          </cell>
        </row>
        <row r="82">
          <cell r="S82">
            <v>1</v>
          </cell>
          <cell r="V82">
            <v>13202</v>
          </cell>
          <cell r="AC82">
            <v>25664.47</v>
          </cell>
          <cell r="AD82">
            <v>0</v>
          </cell>
        </row>
        <row r="83">
          <cell r="S83">
            <v>1</v>
          </cell>
          <cell r="V83">
            <v>13201</v>
          </cell>
          <cell r="AC83">
            <v>2639.6</v>
          </cell>
          <cell r="AD83">
            <v>0</v>
          </cell>
        </row>
        <row r="84">
          <cell r="S84">
            <v>1</v>
          </cell>
          <cell r="V84">
            <v>39202</v>
          </cell>
          <cell r="AC84">
            <v>3065.33</v>
          </cell>
          <cell r="AD84">
            <v>0</v>
          </cell>
        </row>
        <row r="85">
          <cell r="S85">
            <v>1</v>
          </cell>
          <cell r="V85">
            <v>15202</v>
          </cell>
          <cell r="AC85">
            <v>22982.799999999999</v>
          </cell>
          <cell r="AD85">
            <v>0</v>
          </cell>
        </row>
        <row r="86">
          <cell r="S86">
            <v>1</v>
          </cell>
          <cell r="V86">
            <v>15202</v>
          </cell>
          <cell r="AC86">
            <v>96001.58</v>
          </cell>
          <cell r="AD86">
            <v>0</v>
          </cell>
        </row>
        <row r="87">
          <cell r="S87">
            <v>1</v>
          </cell>
          <cell r="V87">
            <v>15202</v>
          </cell>
          <cell r="AC87">
            <v>442033.93</v>
          </cell>
          <cell r="AD87">
            <v>0</v>
          </cell>
        </row>
        <row r="88">
          <cell r="S88">
            <v>1</v>
          </cell>
          <cell r="V88">
            <v>15202</v>
          </cell>
          <cell r="AC88">
            <v>103155.76</v>
          </cell>
          <cell r="AD88">
            <v>0</v>
          </cell>
        </row>
        <row r="89">
          <cell r="S89">
            <v>1</v>
          </cell>
          <cell r="V89" t="str">
            <v>OPERACIONES AJENAS DE INGRESO</v>
          </cell>
          <cell r="AC89">
            <v>0</v>
          </cell>
          <cell r="AD89">
            <v>0</v>
          </cell>
        </row>
        <row r="90">
          <cell r="S90">
            <v>1</v>
          </cell>
          <cell r="V90" t="str">
            <v>OPERACIONES AJENAS DE INGRESO</v>
          </cell>
          <cell r="AC90">
            <v>0</v>
          </cell>
          <cell r="AD90">
            <v>0</v>
          </cell>
        </row>
        <row r="91">
          <cell r="S91">
            <v>1</v>
          </cell>
          <cell r="V91">
            <v>13202</v>
          </cell>
          <cell r="AC91">
            <v>6744.94</v>
          </cell>
          <cell r="AD91">
            <v>0</v>
          </cell>
        </row>
        <row r="92">
          <cell r="S92">
            <v>1</v>
          </cell>
          <cell r="V92">
            <v>13201</v>
          </cell>
          <cell r="AC92">
            <v>1109.1099999999999</v>
          </cell>
          <cell r="AD92">
            <v>0</v>
          </cell>
        </row>
        <row r="93">
          <cell r="S93">
            <v>1</v>
          </cell>
          <cell r="V93">
            <v>15202</v>
          </cell>
          <cell r="AC93">
            <v>7631.25</v>
          </cell>
          <cell r="AD93">
            <v>0</v>
          </cell>
        </row>
        <row r="94">
          <cell r="S94">
            <v>1</v>
          </cell>
          <cell r="V94">
            <v>15202</v>
          </cell>
          <cell r="AC94">
            <v>39993.35</v>
          </cell>
          <cell r="AD94">
            <v>0</v>
          </cell>
        </row>
        <row r="95">
          <cell r="S95">
            <v>1</v>
          </cell>
          <cell r="V95">
            <v>15202</v>
          </cell>
          <cell r="AC95">
            <v>59723.41</v>
          </cell>
          <cell r="AD95">
            <v>0</v>
          </cell>
        </row>
        <row r="96">
          <cell r="S96">
            <v>1</v>
          </cell>
          <cell r="V96">
            <v>15202</v>
          </cell>
          <cell r="AC96">
            <v>33455.919999999998</v>
          </cell>
          <cell r="AD96">
            <v>0</v>
          </cell>
        </row>
        <row r="97">
          <cell r="S97">
            <v>1</v>
          </cell>
          <cell r="V97" t="str">
            <v>OPERACIONES AJENAS DE INGRESO</v>
          </cell>
          <cell r="AC97">
            <v>0</v>
          </cell>
          <cell r="AD97">
            <v>0</v>
          </cell>
        </row>
        <row r="98">
          <cell r="S98">
            <v>1</v>
          </cell>
          <cell r="V98">
            <v>13202</v>
          </cell>
          <cell r="AC98">
            <v>11411.31</v>
          </cell>
          <cell r="AD98">
            <v>0</v>
          </cell>
        </row>
        <row r="99">
          <cell r="S99">
            <v>1</v>
          </cell>
          <cell r="V99">
            <v>13201</v>
          </cell>
          <cell r="AC99">
            <v>1915.46</v>
          </cell>
          <cell r="AD99">
            <v>0</v>
          </cell>
        </row>
        <row r="100">
          <cell r="S100">
            <v>1</v>
          </cell>
          <cell r="V100">
            <v>39202</v>
          </cell>
          <cell r="AC100">
            <v>535.12</v>
          </cell>
          <cell r="AD100">
            <v>0</v>
          </cell>
        </row>
        <row r="101">
          <cell r="S101">
            <v>1</v>
          </cell>
          <cell r="V101">
            <v>15202</v>
          </cell>
          <cell r="AC101">
            <v>14208.66</v>
          </cell>
          <cell r="AD101">
            <v>0</v>
          </cell>
        </row>
        <row r="102">
          <cell r="S102">
            <v>1</v>
          </cell>
          <cell r="V102">
            <v>15202</v>
          </cell>
          <cell r="AC102">
            <v>63390.06</v>
          </cell>
          <cell r="AD102">
            <v>0</v>
          </cell>
        </row>
        <row r="103">
          <cell r="S103">
            <v>1</v>
          </cell>
          <cell r="V103">
            <v>15202</v>
          </cell>
          <cell r="AC103">
            <v>37470.57</v>
          </cell>
          <cell r="AD103">
            <v>0</v>
          </cell>
        </row>
        <row r="104">
          <cell r="S104">
            <v>1</v>
          </cell>
          <cell r="V104">
            <v>15202</v>
          </cell>
          <cell r="AC104">
            <v>13242.97</v>
          </cell>
          <cell r="AD104">
            <v>0</v>
          </cell>
        </row>
        <row r="105">
          <cell r="S105">
            <v>1</v>
          </cell>
          <cell r="V105" t="str">
            <v>OPERACIONES AJENAS DE INGRESO</v>
          </cell>
          <cell r="AC105">
            <v>0</v>
          </cell>
          <cell r="AD105">
            <v>0</v>
          </cell>
        </row>
        <row r="106">
          <cell r="S106">
            <v>1</v>
          </cell>
          <cell r="V106" t="str">
            <v>OPERACIONES AJENAS DE INGRESO</v>
          </cell>
          <cell r="AC106">
            <v>0</v>
          </cell>
          <cell r="AD106">
            <v>0</v>
          </cell>
        </row>
        <row r="107">
          <cell r="S107">
            <v>1</v>
          </cell>
          <cell r="V107">
            <v>39801</v>
          </cell>
          <cell r="AC107">
            <v>6048.11</v>
          </cell>
          <cell r="AD107">
            <v>0</v>
          </cell>
        </row>
        <row r="108">
          <cell r="S108">
            <v>1</v>
          </cell>
          <cell r="V108">
            <v>39801</v>
          </cell>
          <cell r="AC108">
            <v>2038.11</v>
          </cell>
          <cell r="AD108">
            <v>0</v>
          </cell>
        </row>
        <row r="109">
          <cell r="S109">
            <v>1</v>
          </cell>
          <cell r="V109">
            <v>39801</v>
          </cell>
          <cell r="AC109">
            <v>98517</v>
          </cell>
          <cell r="AD109">
            <v>0</v>
          </cell>
        </row>
        <row r="110">
          <cell r="S110">
            <v>1</v>
          </cell>
          <cell r="V110">
            <v>39801</v>
          </cell>
          <cell r="AC110">
            <v>18710</v>
          </cell>
          <cell r="AD110">
            <v>0</v>
          </cell>
        </row>
        <row r="111">
          <cell r="S111">
            <v>1</v>
          </cell>
          <cell r="V111">
            <v>39801</v>
          </cell>
          <cell r="AC111">
            <v>52302</v>
          </cell>
          <cell r="AD111">
            <v>0</v>
          </cell>
        </row>
        <row r="112">
          <cell r="S112">
            <v>1</v>
          </cell>
          <cell r="V112">
            <v>31101</v>
          </cell>
          <cell r="AC112">
            <v>87514.23</v>
          </cell>
          <cell r="AD112">
            <v>13975.77</v>
          </cell>
        </row>
        <row r="113">
          <cell r="S113">
            <v>1</v>
          </cell>
          <cell r="V113">
            <v>31101</v>
          </cell>
          <cell r="AC113">
            <v>8553.18</v>
          </cell>
          <cell r="AD113">
            <v>502.57</v>
          </cell>
        </row>
        <row r="114">
          <cell r="S114">
            <v>1</v>
          </cell>
          <cell r="V114">
            <v>31101</v>
          </cell>
          <cell r="AC114">
            <v>36328.550000000003</v>
          </cell>
          <cell r="AD114">
            <v>5803.45</v>
          </cell>
        </row>
        <row r="115">
          <cell r="S115">
            <v>1</v>
          </cell>
          <cell r="V115">
            <v>31101</v>
          </cell>
          <cell r="AC115">
            <v>7019.44</v>
          </cell>
          <cell r="AD115">
            <v>561.55999999999995</v>
          </cell>
        </row>
        <row r="116">
          <cell r="S116">
            <v>1</v>
          </cell>
          <cell r="V116">
            <v>11301</v>
          </cell>
          <cell r="AC116">
            <v>1182482.44</v>
          </cell>
          <cell r="AD116">
            <v>0</v>
          </cell>
        </row>
        <row r="117">
          <cell r="S117">
            <v>1</v>
          </cell>
          <cell r="V117">
            <v>11301</v>
          </cell>
          <cell r="AC117">
            <v>819567.2</v>
          </cell>
          <cell r="AD117">
            <v>0</v>
          </cell>
        </row>
        <row r="118">
          <cell r="S118">
            <v>1</v>
          </cell>
          <cell r="V118">
            <v>15402</v>
          </cell>
          <cell r="AC118">
            <v>1802228.22</v>
          </cell>
          <cell r="AD118">
            <v>0</v>
          </cell>
        </row>
        <row r="119">
          <cell r="S119">
            <v>1</v>
          </cell>
          <cell r="V119">
            <v>15402</v>
          </cell>
          <cell r="AC119">
            <v>37923.47</v>
          </cell>
          <cell r="AD119">
            <v>0</v>
          </cell>
        </row>
        <row r="120">
          <cell r="S120">
            <v>1</v>
          </cell>
          <cell r="V120" t="str">
            <v>OPERACIONES AJENAS DE INGRESO</v>
          </cell>
          <cell r="AC120">
            <v>0</v>
          </cell>
          <cell r="AD120">
            <v>0</v>
          </cell>
        </row>
        <row r="121">
          <cell r="S121">
            <v>1</v>
          </cell>
          <cell r="V121">
            <v>11301</v>
          </cell>
          <cell r="AC121">
            <v>182901</v>
          </cell>
          <cell r="AD121">
            <v>0</v>
          </cell>
        </row>
        <row r="122">
          <cell r="S122">
            <v>1</v>
          </cell>
          <cell r="V122">
            <v>11301</v>
          </cell>
          <cell r="AC122">
            <v>12241.5</v>
          </cell>
          <cell r="AD122">
            <v>0</v>
          </cell>
        </row>
        <row r="123">
          <cell r="S123">
            <v>1</v>
          </cell>
          <cell r="V123">
            <v>15402</v>
          </cell>
          <cell r="AC123">
            <v>279488.5</v>
          </cell>
          <cell r="AD123">
            <v>0</v>
          </cell>
        </row>
        <row r="124">
          <cell r="S124">
            <v>1</v>
          </cell>
          <cell r="V124">
            <v>15402</v>
          </cell>
          <cell r="AC124">
            <v>538.5</v>
          </cell>
          <cell r="AD124">
            <v>0</v>
          </cell>
        </row>
        <row r="125">
          <cell r="S125">
            <v>1</v>
          </cell>
          <cell r="V125" t="str">
            <v>OPERACIONES AJENAS DE INGRESO</v>
          </cell>
          <cell r="AC125">
            <v>0</v>
          </cell>
          <cell r="AD125">
            <v>0</v>
          </cell>
        </row>
        <row r="126">
          <cell r="S126">
            <v>1</v>
          </cell>
          <cell r="V126">
            <v>39202</v>
          </cell>
          <cell r="AC126">
            <v>1429</v>
          </cell>
          <cell r="AD126">
            <v>0</v>
          </cell>
        </row>
        <row r="127">
          <cell r="S127">
            <v>1</v>
          </cell>
          <cell r="V127">
            <v>39801</v>
          </cell>
          <cell r="AC127">
            <v>1541.93</v>
          </cell>
          <cell r="AD127">
            <v>0</v>
          </cell>
        </row>
        <row r="128">
          <cell r="S128">
            <v>1</v>
          </cell>
          <cell r="V128">
            <v>31301</v>
          </cell>
          <cell r="AC128">
            <v>123073</v>
          </cell>
          <cell r="AD128">
            <v>19692</v>
          </cell>
        </row>
        <row r="129">
          <cell r="S129">
            <v>1</v>
          </cell>
          <cell r="V129">
            <v>31301</v>
          </cell>
          <cell r="AC129">
            <v>960</v>
          </cell>
          <cell r="AD129">
            <v>154</v>
          </cell>
        </row>
        <row r="130">
          <cell r="S130">
            <v>1</v>
          </cell>
          <cell r="V130" t="str">
            <v>No aplica</v>
          </cell>
          <cell r="AC130">
            <v>1572491.62</v>
          </cell>
          <cell r="AD130">
            <v>0</v>
          </cell>
        </row>
        <row r="131">
          <cell r="S131">
            <v>1</v>
          </cell>
          <cell r="V131">
            <v>35101</v>
          </cell>
          <cell r="AC131">
            <v>216426.34</v>
          </cell>
          <cell r="AD131">
            <v>34628.21</v>
          </cell>
        </row>
        <row r="132">
          <cell r="S132">
            <v>1</v>
          </cell>
          <cell r="V132">
            <v>35101</v>
          </cell>
          <cell r="AC132">
            <v>369829.18</v>
          </cell>
          <cell r="AD132">
            <v>59172.67</v>
          </cell>
        </row>
        <row r="133">
          <cell r="S133">
            <v>1</v>
          </cell>
          <cell r="V133">
            <v>35101</v>
          </cell>
          <cell r="AC133">
            <v>26998.799999999999</v>
          </cell>
          <cell r="AD133">
            <v>4319.8100000000004</v>
          </cell>
        </row>
        <row r="134">
          <cell r="S134">
            <v>1</v>
          </cell>
          <cell r="V134">
            <v>35801</v>
          </cell>
          <cell r="AC134">
            <v>212713.26</v>
          </cell>
          <cell r="AD134">
            <v>34034.120000000003</v>
          </cell>
        </row>
        <row r="135">
          <cell r="S135">
            <v>1</v>
          </cell>
          <cell r="V135">
            <v>35801</v>
          </cell>
          <cell r="AC135">
            <v>241915.88</v>
          </cell>
          <cell r="AD135">
            <v>38706.54</v>
          </cell>
        </row>
        <row r="136">
          <cell r="S136">
            <v>1</v>
          </cell>
          <cell r="V136">
            <v>35801</v>
          </cell>
          <cell r="AC136">
            <v>292318.67</v>
          </cell>
          <cell r="AD136">
            <v>46770.99</v>
          </cell>
        </row>
        <row r="137">
          <cell r="S137">
            <v>1</v>
          </cell>
          <cell r="V137">
            <v>35801</v>
          </cell>
          <cell r="AC137">
            <v>74586.64</v>
          </cell>
          <cell r="AD137">
            <v>11933.86</v>
          </cell>
        </row>
        <row r="138">
          <cell r="S138">
            <v>1</v>
          </cell>
          <cell r="V138">
            <v>35801</v>
          </cell>
          <cell r="AC138">
            <v>346790.72</v>
          </cell>
          <cell r="AD138">
            <v>55486.52</v>
          </cell>
        </row>
        <row r="139">
          <cell r="S139">
            <v>1</v>
          </cell>
          <cell r="V139">
            <v>35801</v>
          </cell>
          <cell r="AC139">
            <v>361764.69</v>
          </cell>
          <cell r="AD139">
            <v>57882.35</v>
          </cell>
        </row>
        <row r="140">
          <cell r="S140">
            <v>1</v>
          </cell>
          <cell r="V140">
            <v>33801</v>
          </cell>
          <cell r="AC140">
            <v>7174.19</v>
          </cell>
          <cell r="AD140">
            <v>1147.8699999999999</v>
          </cell>
        </row>
        <row r="141">
          <cell r="S141">
            <v>1</v>
          </cell>
          <cell r="V141">
            <v>33801</v>
          </cell>
          <cell r="AC141">
            <v>268491.61</v>
          </cell>
          <cell r="AD141">
            <v>42958.66</v>
          </cell>
        </row>
        <row r="142">
          <cell r="S142">
            <v>1</v>
          </cell>
          <cell r="V142">
            <v>33801</v>
          </cell>
          <cell r="AC142">
            <v>152207.74</v>
          </cell>
          <cell r="AD142">
            <v>24353.24</v>
          </cell>
        </row>
        <row r="143">
          <cell r="S143">
            <v>1</v>
          </cell>
          <cell r="V143">
            <v>33801</v>
          </cell>
          <cell r="AC143">
            <v>137896.76999999999</v>
          </cell>
          <cell r="AD143">
            <v>22063.48</v>
          </cell>
        </row>
        <row r="144">
          <cell r="S144">
            <v>1</v>
          </cell>
          <cell r="V144">
            <v>33801</v>
          </cell>
          <cell r="AC144">
            <v>245625.81</v>
          </cell>
          <cell r="AD144">
            <v>39300.129999999997</v>
          </cell>
        </row>
        <row r="145">
          <cell r="S145">
            <v>1</v>
          </cell>
          <cell r="V145">
            <v>33801</v>
          </cell>
          <cell r="AC145">
            <v>95401.29</v>
          </cell>
          <cell r="AD145">
            <v>15264.21</v>
          </cell>
        </row>
        <row r="146">
          <cell r="S146">
            <v>1</v>
          </cell>
          <cell r="V146">
            <v>39801</v>
          </cell>
          <cell r="AC146">
            <v>8818.82</v>
          </cell>
          <cell r="AD146">
            <v>0</v>
          </cell>
        </row>
        <row r="147">
          <cell r="S147">
            <v>1</v>
          </cell>
          <cell r="V147">
            <v>39801</v>
          </cell>
          <cell r="AC147">
            <v>8430.2800000000007</v>
          </cell>
          <cell r="AD147">
            <v>0</v>
          </cell>
        </row>
        <row r="148">
          <cell r="S148">
            <v>1</v>
          </cell>
          <cell r="V148">
            <v>39801</v>
          </cell>
          <cell r="AC148">
            <v>7048.91</v>
          </cell>
          <cell r="AD148">
            <v>0</v>
          </cell>
        </row>
        <row r="149">
          <cell r="S149">
            <v>1</v>
          </cell>
          <cell r="V149">
            <v>39801</v>
          </cell>
          <cell r="AC149">
            <v>8999.4699999999993</v>
          </cell>
          <cell r="AD149">
            <v>0</v>
          </cell>
        </row>
        <row r="150">
          <cell r="S150">
            <v>1</v>
          </cell>
          <cell r="V150">
            <v>39801</v>
          </cell>
          <cell r="AC150">
            <v>2416.59</v>
          </cell>
          <cell r="AD150">
            <v>0</v>
          </cell>
        </row>
        <row r="151">
          <cell r="S151">
            <v>1</v>
          </cell>
          <cell r="V151">
            <v>39801</v>
          </cell>
          <cell r="AC151">
            <v>2788.63</v>
          </cell>
          <cell r="AD151">
            <v>0</v>
          </cell>
        </row>
        <row r="152">
          <cell r="S152">
            <v>1</v>
          </cell>
          <cell r="V152">
            <v>39801</v>
          </cell>
          <cell r="AC152">
            <v>113348.53</v>
          </cell>
          <cell r="AD152">
            <v>0</v>
          </cell>
        </row>
        <row r="153">
          <cell r="S153">
            <v>1</v>
          </cell>
          <cell r="V153">
            <v>31101</v>
          </cell>
          <cell r="AC153">
            <v>2585.19</v>
          </cell>
          <cell r="AD153">
            <v>206.81</v>
          </cell>
        </row>
        <row r="154">
          <cell r="S154">
            <v>1</v>
          </cell>
          <cell r="V154">
            <v>31101</v>
          </cell>
          <cell r="AC154">
            <v>94352.05</v>
          </cell>
          <cell r="AD154">
            <v>14616.83</v>
          </cell>
        </row>
        <row r="155">
          <cell r="S155">
            <v>1</v>
          </cell>
          <cell r="V155">
            <v>31101</v>
          </cell>
          <cell r="AC155">
            <v>133750.39000000001</v>
          </cell>
          <cell r="AD155">
            <v>20722.859999999986</v>
          </cell>
        </row>
        <row r="156">
          <cell r="S156">
            <v>1</v>
          </cell>
          <cell r="V156" t="str">
            <v>OPERACIONES AJENAS DE EGRESO</v>
          </cell>
          <cell r="AC156">
            <v>4303.97</v>
          </cell>
          <cell r="AD156">
            <v>0</v>
          </cell>
        </row>
        <row r="157">
          <cell r="S157">
            <v>1</v>
          </cell>
          <cell r="V157" t="str">
            <v>OPERACIONES AJENAS DE EGRESO</v>
          </cell>
          <cell r="AC157">
            <v>2582.38</v>
          </cell>
          <cell r="AD157">
            <v>0</v>
          </cell>
        </row>
        <row r="158">
          <cell r="S158">
            <v>1</v>
          </cell>
          <cell r="V158" t="str">
            <v>OPERACIONES AJENAS DE EGRESO</v>
          </cell>
          <cell r="AC158">
            <v>3339.15</v>
          </cell>
          <cell r="AD158">
            <v>0</v>
          </cell>
        </row>
        <row r="159">
          <cell r="S159">
            <v>1</v>
          </cell>
          <cell r="V159" t="str">
            <v>OPERACIONES AJENAS DE EGRESO</v>
          </cell>
          <cell r="AC159">
            <v>6886.34</v>
          </cell>
          <cell r="AD159">
            <v>0</v>
          </cell>
        </row>
        <row r="160">
          <cell r="S160">
            <v>1</v>
          </cell>
          <cell r="V160" t="str">
            <v>OPERACIONES AJENAS DE EGRESO</v>
          </cell>
          <cell r="AC160">
            <v>2956.39</v>
          </cell>
          <cell r="AD160">
            <v>0</v>
          </cell>
        </row>
        <row r="161">
          <cell r="S161">
            <v>1</v>
          </cell>
          <cell r="V161">
            <v>14401</v>
          </cell>
          <cell r="AC161">
            <v>388286.84</v>
          </cell>
          <cell r="AD161">
            <v>0</v>
          </cell>
        </row>
        <row r="162">
          <cell r="S162">
            <v>1</v>
          </cell>
          <cell r="V162" t="str">
            <v>No aplica</v>
          </cell>
          <cell r="AC162">
            <v>168953.06</v>
          </cell>
          <cell r="AD162">
            <v>0</v>
          </cell>
        </row>
        <row r="163">
          <cell r="S163">
            <v>1</v>
          </cell>
          <cell r="V163" t="str">
            <v>No aplica</v>
          </cell>
          <cell r="AC163">
            <v>133208.26999999999</v>
          </cell>
          <cell r="AD163">
            <v>0</v>
          </cell>
        </row>
        <row r="164">
          <cell r="S164">
            <v>1</v>
          </cell>
          <cell r="V164" t="str">
            <v>No aplica</v>
          </cell>
          <cell r="AC164">
            <v>130000</v>
          </cell>
          <cell r="AD164">
            <v>0</v>
          </cell>
        </row>
        <row r="165">
          <cell r="S165">
            <v>1</v>
          </cell>
          <cell r="V165">
            <v>39801</v>
          </cell>
          <cell r="AC165">
            <v>17226</v>
          </cell>
          <cell r="AD165">
            <v>0</v>
          </cell>
        </row>
        <row r="166">
          <cell r="S166">
            <v>1</v>
          </cell>
          <cell r="V166">
            <v>39801</v>
          </cell>
          <cell r="AC166">
            <v>9397</v>
          </cell>
          <cell r="AD166">
            <v>0</v>
          </cell>
        </row>
        <row r="167">
          <cell r="S167">
            <v>1</v>
          </cell>
          <cell r="V167">
            <v>39801</v>
          </cell>
          <cell r="AC167">
            <v>65935</v>
          </cell>
          <cell r="AD167">
            <v>0</v>
          </cell>
        </row>
        <row r="168">
          <cell r="S168">
            <v>1</v>
          </cell>
          <cell r="V168">
            <v>39801</v>
          </cell>
          <cell r="AC168">
            <v>6796</v>
          </cell>
          <cell r="AD168">
            <v>0</v>
          </cell>
        </row>
        <row r="169">
          <cell r="S169">
            <v>1</v>
          </cell>
          <cell r="V169">
            <v>39801</v>
          </cell>
          <cell r="AC169">
            <v>32070</v>
          </cell>
          <cell r="AD169">
            <v>0</v>
          </cell>
        </row>
        <row r="170">
          <cell r="S170">
            <v>1</v>
          </cell>
          <cell r="V170">
            <v>39801</v>
          </cell>
          <cell r="AC170">
            <v>57328</v>
          </cell>
          <cell r="AD170">
            <v>0</v>
          </cell>
        </row>
        <row r="171">
          <cell r="S171">
            <v>1</v>
          </cell>
          <cell r="V171">
            <v>39801</v>
          </cell>
          <cell r="AC171">
            <v>149299</v>
          </cell>
          <cell r="AD171">
            <v>0</v>
          </cell>
        </row>
        <row r="172">
          <cell r="S172">
            <v>1</v>
          </cell>
          <cell r="V172">
            <v>39801</v>
          </cell>
          <cell r="AC172">
            <v>19233</v>
          </cell>
          <cell r="AD172">
            <v>0</v>
          </cell>
        </row>
        <row r="173">
          <cell r="S173">
            <v>1</v>
          </cell>
          <cell r="V173">
            <v>39801</v>
          </cell>
          <cell r="AC173">
            <v>103151</v>
          </cell>
          <cell r="AD173">
            <v>0</v>
          </cell>
        </row>
        <row r="174">
          <cell r="S174">
            <v>1</v>
          </cell>
          <cell r="V174">
            <v>39801</v>
          </cell>
          <cell r="AC174">
            <v>5105</v>
          </cell>
          <cell r="AD174">
            <v>0</v>
          </cell>
        </row>
        <row r="175">
          <cell r="S175">
            <v>1</v>
          </cell>
          <cell r="V175">
            <v>39801</v>
          </cell>
          <cell r="AC175">
            <v>73820</v>
          </cell>
          <cell r="AD175">
            <v>0</v>
          </cell>
        </row>
        <row r="176">
          <cell r="S176">
            <v>1</v>
          </cell>
          <cell r="V176">
            <v>39801</v>
          </cell>
          <cell r="AC176">
            <v>88691</v>
          </cell>
          <cell r="AD176">
            <v>0</v>
          </cell>
        </row>
        <row r="177">
          <cell r="S177">
            <v>1</v>
          </cell>
          <cell r="V177">
            <v>39801</v>
          </cell>
          <cell r="AC177">
            <v>1135925</v>
          </cell>
          <cell r="AD177">
            <v>0</v>
          </cell>
        </row>
        <row r="178">
          <cell r="S178">
            <v>1</v>
          </cell>
          <cell r="V178">
            <v>14103</v>
          </cell>
          <cell r="AC178">
            <v>0</v>
          </cell>
          <cell r="AD178">
            <v>0</v>
          </cell>
        </row>
        <row r="179">
          <cell r="S179">
            <v>1</v>
          </cell>
          <cell r="V179">
            <v>14103</v>
          </cell>
          <cell r="AC179">
            <v>0</v>
          </cell>
          <cell r="AD179">
            <v>0</v>
          </cell>
        </row>
        <row r="180">
          <cell r="S180">
            <v>1</v>
          </cell>
          <cell r="V180">
            <v>14103</v>
          </cell>
          <cell r="AC180">
            <v>0</v>
          </cell>
          <cell r="AD180">
            <v>0</v>
          </cell>
        </row>
        <row r="181">
          <cell r="S181">
            <v>1</v>
          </cell>
          <cell r="V181">
            <v>12201</v>
          </cell>
          <cell r="AC181">
            <v>3884540.75</v>
          </cell>
          <cell r="AD181">
            <v>0</v>
          </cell>
        </row>
        <row r="182">
          <cell r="S182">
            <v>1</v>
          </cell>
          <cell r="V182">
            <v>14103</v>
          </cell>
          <cell r="AC182">
            <v>3518748.1100000003</v>
          </cell>
          <cell r="AD182">
            <v>0</v>
          </cell>
        </row>
        <row r="183">
          <cell r="S183">
            <v>1</v>
          </cell>
          <cell r="V183" t="str">
            <v>OPERACIONES AJENAS DE EGRESO</v>
          </cell>
          <cell r="AC183">
            <v>1313295.3699999999</v>
          </cell>
          <cell r="AD183">
            <v>0</v>
          </cell>
        </row>
        <row r="184">
          <cell r="S184">
            <v>1</v>
          </cell>
          <cell r="V184">
            <v>14202</v>
          </cell>
          <cell r="AC184">
            <v>2145319.67</v>
          </cell>
          <cell r="AD184">
            <v>0</v>
          </cell>
        </row>
        <row r="185">
          <cell r="S185">
            <v>1</v>
          </cell>
          <cell r="V185" t="str">
            <v>OPERACIONES AJENAS DE EGRESO</v>
          </cell>
          <cell r="AC185">
            <v>1992580.41</v>
          </cell>
          <cell r="AD185">
            <v>0</v>
          </cell>
        </row>
        <row r="186">
          <cell r="S186">
            <v>1</v>
          </cell>
          <cell r="V186">
            <v>14301</v>
          </cell>
          <cell r="AC186">
            <v>858128.63</v>
          </cell>
          <cell r="AD186">
            <v>0</v>
          </cell>
        </row>
        <row r="187">
          <cell r="S187">
            <v>1</v>
          </cell>
          <cell r="V187" t="str">
            <v>No aplica</v>
          </cell>
          <cell r="AC187">
            <v>119203.4</v>
          </cell>
          <cell r="AD187">
            <v>0</v>
          </cell>
        </row>
        <row r="188">
          <cell r="S188">
            <v>1</v>
          </cell>
          <cell r="V188">
            <v>31301</v>
          </cell>
          <cell r="AC188">
            <v>9248</v>
          </cell>
          <cell r="AD188">
            <v>0</v>
          </cell>
        </row>
        <row r="189">
          <cell r="S189">
            <v>1</v>
          </cell>
          <cell r="V189">
            <v>31301</v>
          </cell>
          <cell r="AC189">
            <v>9208</v>
          </cell>
          <cell r="AD189">
            <v>0</v>
          </cell>
        </row>
        <row r="190">
          <cell r="S190">
            <v>1</v>
          </cell>
          <cell r="V190">
            <v>31301</v>
          </cell>
          <cell r="AC190">
            <v>2758</v>
          </cell>
          <cell r="AD190">
            <v>0</v>
          </cell>
        </row>
        <row r="191">
          <cell r="S191">
            <v>1</v>
          </cell>
          <cell r="V191" t="str">
            <v>No aplica</v>
          </cell>
          <cell r="AC191">
            <v>969496.89</v>
          </cell>
          <cell r="AD191">
            <v>0</v>
          </cell>
        </row>
        <row r="192">
          <cell r="S192">
            <v>1</v>
          </cell>
          <cell r="V192" t="str">
            <v>No aplica</v>
          </cell>
          <cell r="AC192">
            <v>441493.83</v>
          </cell>
          <cell r="AD192">
            <v>0</v>
          </cell>
        </row>
        <row r="193">
          <cell r="S193">
            <v>1</v>
          </cell>
          <cell r="V193" t="str">
            <v>OPERACIONES AJENAS DE EGRESO</v>
          </cell>
          <cell r="AC193">
            <v>162899</v>
          </cell>
          <cell r="AD193">
            <v>0</v>
          </cell>
        </row>
        <row r="194">
          <cell r="S194">
            <v>1</v>
          </cell>
          <cell r="V194" t="str">
            <v>OPERACIONES AJENAS DE EGRESO</v>
          </cell>
          <cell r="AC194">
            <v>856641</v>
          </cell>
          <cell r="AD194">
            <v>0</v>
          </cell>
        </row>
        <row r="195">
          <cell r="S195">
            <v>1</v>
          </cell>
          <cell r="V195" t="str">
            <v>OPERACIONES AJENAS DE EGRESO</v>
          </cell>
          <cell r="AC195">
            <v>455833</v>
          </cell>
          <cell r="AD195">
            <v>0</v>
          </cell>
        </row>
        <row r="196">
          <cell r="S196">
            <v>1</v>
          </cell>
          <cell r="V196" t="str">
            <v>OPERACIONES AJENAS DE EGRESO</v>
          </cell>
          <cell r="AC196">
            <v>52484569</v>
          </cell>
          <cell r="AD196">
            <v>0</v>
          </cell>
        </row>
        <row r="197">
          <cell r="S197">
            <v>1</v>
          </cell>
          <cell r="V197">
            <v>39801</v>
          </cell>
          <cell r="AC197">
            <v>30719</v>
          </cell>
          <cell r="AD197">
            <v>0</v>
          </cell>
        </row>
        <row r="198">
          <cell r="S198">
            <v>1</v>
          </cell>
          <cell r="V198">
            <v>39801</v>
          </cell>
          <cell r="AC198">
            <v>95394</v>
          </cell>
          <cell r="AD198">
            <v>0</v>
          </cell>
        </row>
        <row r="199">
          <cell r="S199">
            <v>1</v>
          </cell>
          <cell r="V199">
            <v>39801</v>
          </cell>
          <cell r="AC199">
            <v>41496</v>
          </cell>
          <cell r="AD199">
            <v>0</v>
          </cell>
        </row>
        <row r="200">
          <cell r="S200">
            <v>1</v>
          </cell>
          <cell r="V200">
            <v>39801</v>
          </cell>
          <cell r="AC200">
            <v>17831</v>
          </cell>
          <cell r="AD200">
            <v>0</v>
          </cell>
        </row>
        <row r="201">
          <cell r="S201">
            <v>1</v>
          </cell>
          <cell r="V201">
            <v>39801</v>
          </cell>
          <cell r="AC201">
            <v>3765</v>
          </cell>
          <cell r="AD201">
            <v>0</v>
          </cell>
        </row>
        <row r="202">
          <cell r="S202">
            <v>1</v>
          </cell>
          <cell r="V202">
            <v>39801</v>
          </cell>
          <cell r="AC202">
            <v>81297</v>
          </cell>
          <cell r="AD202">
            <v>0</v>
          </cell>
        </row>
        <row r="203">
          <cell r="S203">
            <v>1</v>
          </cell>
          <cell r="V203">
            <v>39801</v>
          </cell>
          <cell r="AC203">
            <v>4116</v>
          </cell>
          <cell r="AD203">
            <v>0</v>
          </cell>
        </row>
        <row r="204">
          <cell r="S204">
            <v>1</v>
          </cell>
          <cell r="V204">
            <v>39801</v>
          </cell>
          <cell r="AC204">
            <v>98102</v>
          </cell>
          <cell r="AD204">
            <v>0</v>
          </cell>
        </row>
        <row r="205">
          <cell r="S205">
            <v>1</v>
          </cell>
          <cell r="V205" t="str">
            <v>OPERACIONES AJENAS DE EGRESO</v>
          </cell>
          <cell r="AC205">
            <v>1010339</v>
          </cell>
          <cell r="AD205">
            <v>0</v>
          </cell>
        </row>
        <row r="206">
          <cell r="S206">
            <v>1</v>
          </cell>
          <cell r="V206" t="str">
            <v>OPERACIONES AJENAS DE EGRESO</v>
          </cell>
          <cell r="AC206">
            <v>723636</v>
          </cell>
          <cell r="AD206">
            <v>0</v>
          </cell>
        </row>
        <row r="207">
          <cell r="S207">
            <v>1</v>
          </cell>
          <cell r="V207">
            <v>39202</v>
          </cell>
          <cell r="AC207">
            <v>3210750.06</v>
          </cell>
          <cell r="AD207">
            <v>0</v>
          </cell>
        </row>
        <row r="208">
          <cell r="S208">
            <v>1</v>
          </cell>
          <cell r="V208">
            <v>39801</v>
          </cell>
          <cell r="AC208">
            <v>73820</v>
          </cell>
          <cell r="AD208">
            <v>0</v>
          </cell>
        </row>
        <row r="209">
          <cell r="S209">
            <v>1</v>
          </cell>
          <cell r="V209">
            <v>39801</v>
          </cell>
          <cell r="AC209">
            <v>88691</v>
          </cell>
          <cell r="AD209">
            <v>0</v>
          </cell>
        </row>
        <row r="210">
          <cell r="S210">
            <v>1</v>
          </cell>
          <cell r="V210">
            <v>11301</v>
          </cell>
          <cell r="AC210">
            <v>25256.57</v>
          </cell>
          <cell r="AD210">
            <v>0</v>
          </cell>
        </row>
        <row r="211">
          <cell r="S211">
            <v>1</v>
          </cell>
          <cell r="V211">
            <v>13201</v>
          </cell>
          <cell r="AC211">
            <v>721.16</v>
          </cell>
          <cell r="AD211">
            <v>0</v>
          </cell>
        </row>
        <row r="212">
          <cell r="S212">
            <v>1</v>
          </cell>
          <cell r="V212">
            <v>13202</v>
          </cell>
          <cell r="AC212">
            <v>7125.49</v>
          </cell>
          <cell r="AD212">
            <v>0</v>
          </cell>
        </row>
        <row r="213">
          <cell r="S213">
            <v>1</v>
          </cell>
          <cell r="V213">
            <v>15202</v>
          </cell>
          <cell r="AC213">
            <v>70404.33</v>
          </cell>
          <cell r="AD213">
            <v>0</v>
          </cell>
        </row>
        <row r="214">
          <cell r="S214">
            <v>1</v>
          </cell>
          <cell r="V214">
            <v>15901</v>
          </cell>
          <cell r="AC214">
            <v>891.33</v>
          </cell>
          <cell r="AD214">
            <v>0</v>
          </cell>
        </row>
        <row r="215">
          <cell r="S215">
            <v>1</v>
          </cell>
          <cell r="V215">
            <v>15402</v>
          </cell>
          <cell r="AC215">
            <v>38499.230000000003</v>
          </cell>
          <cell r="AD215">
            <v>0</v>
          </cell>
        </row>
        <row r="216">
          <cell r="S216">
            <v>1</v>
          </cell>
          <cell r="V216" t="str">
            <v>OPERACIONES AJENAS DE EGRESO</v>
          </cell>
          <cell r="AC216">
            <v>4982.17</v>
          </cell>
          <cell r="AD216">
            <v>0</v>
          </cell>
        </row>
        <row r="217">
          <cell r="S217">
            <v>1</v>
          </cell>
          <cell r="V217" t="str">
            <v>OPERACIONES AJENAS DE INGRESO</v>
          </cell>
          <cell r="AC217">
            <v>0</v>
          </cell>
          <cell r="AD217">
            <v>0</v>
          </cell>
        </row>
        <row r="218">
          <cell r="S218">
            <v>1</v>
          </cell>
          <cell r="V218">
            <v>21101</v>
          </cell>
          <cell r="AC218">
            <v>31000</v>
          </cell>
          <cell r="AD218">
            <v>4960</v>
          </cell>
        </row>
        <row r="219">
          <cell r="S219">
            <v>1</v>
          </cell>
          <cell r="V219">
            <v>39202</v>
          </cell>
          <cell r="AC219">
            <v>0</v>
          </cell>
          <cell r="AD219">
            <v>45657.599999999999</v>
          </cell>
        </row>
        <row r="220">
          <cell r="S220">
            <v>1</v>
          </cell>
          <cell r="V220">
            <v>14406</v>
          </cell>
          <cell r="AC220">
            <v>285360</v>
          </cell>
          <cell r="AD220">
            <v>0</v>
          </cell>
        </row>
        <row r="221">
          <cell r="S221">
            <v>1</v>
          </cell>
          <cell r="V221">
            <v>37504</v>
          </cell>
          <cell r="AC221">
            <v>1380</v>
          </cell>
          <cell r="AD221">
            <v>0</v>
          </cell>
        </row>
        <row r="222">
          <cell r="S222">
            <v>1</v>
          </cell>
          <cell r="V222">
            <v>37504</v>
          </cell>
          <cell r="AC222">
            <v>3112.5</v>
          </cell>
          <cell r="AD222">
            <v>0</v>
          </cell>
        </row>
        <row r="223">
          <cell r="S223">
            <v>1</v>
          </cell>
          <cell r="V223">
            <v>34501</v>
          </cell>
          <cell r="AC223">
            <v>2043230.23</v>
          </cell>
          <cell r="AD223">
            <v>326916.84000000003</v>
          </cell>
        </row>
        <row r="224">
          <cell r="S224">
            <v>1</v>
          </cell>
          <cell r="V224">
            <v>33301</v>
          </cell>
          <cell r="AC224">
            <v>3649.14</v>
          </cell>
          <cell r="AD224">
            <v>583.86</v>
          </cell>
        </row>
        <row r="225">
          <cell r="S225">
            <v>1</v>
          </cell>
          <cell r="V225">
            <v>31301</v>
          </cell>
          <cell r="AC225">
            <v>821.77</v>
          </cell>
          <cell r="AD225">
            <v>131.47999999999999</v>
          </cell>
        </row>
        <row r="226">
          <cell r="S226">
            <v>1</v>
          </cell>
          <cell r="V226">
            <v>31301</v>
          </cell>
          <cell r="AC226">
            <v>3577.47</v>
          </cell>
          <cell r="AD226">
            <v>0</v>
          </cell>
        </row>
        <row r="227">
          <cell r="S227">
            <v>1</v>
          </cell>
          <cell r="V227">
            <v>31301</v>
          </cell>
          <cell r="AC227">
            <v>0</v>
          </cell>
          <cell r="AD227">
            <v>0</v>
          </cell>
        </row>
        <row r="228">
          <cell r="S228">
            <v>1</v>
          </cell>
          <cell r="V228">
            <v>35101</v>
          </cell>
          <cell r="AC228">
            <v>10612.35</v>
          </cell>
          <cell r="AD228">
            <v>0</v>
          </cell>
        </row>
        <row r="229">
          <cell r="S229">
            <v>1</v>
          </cell>
          <cell r="V229">
            <v>31301</v>
          </cell>
          <cell r="AC229">
            <v>2396</v>
          </cell>
          <cell r="AD229">
            <v>0</v>
          </cell>
        </row>
        <row r="230">
          <cell r="S230">
            <v>1</v>
          </cell>
          <cell r="V230">
            <v>37504</v>
          </cell>
          <cell r="AC230">
            <v>4330.49</v>
          </cell>
          <cell r="AD230">
            <v>0</v>
          </cell>
        </row>
        <row r="231">
          <cell r="S231">
            <v>1</v>
          </cell>
          <cell r="V231">
            <v>31301</v>
          </cell>
          <cell r="AC231">
            <v>1365</v>
          </cell>
          <cell r="AD231">
            <v>0</v>
          </cell>
        </row>
        <row r="232">
          <cell r="S232">
            <v>1</v>
          </cell>
          <cell r="V232">
            <v>31301</v>
          </cell>
          <cell r="AC232">
            <v>840</v>
          </cell>
          <cell r="AD232">
            <v>0</v>
          </cell>
        </row>
        <row r="233">
          <cell r="S233">
            <v>1</v>
          </cell>
          <cell r="V233">
            <v>31301</v>
          </cell>
          <cell r="AC233">
            <v>1902</v>
          </cell>
          <cell r="AD233">
            <v>0</v>
          </cell>
        </row>
        <row r="234">
          <cell r="S234">
            <v>1</v>
          </cell>
          <cell r="V234">
            <v>31301</v>
          </cell>
          <cell r="AC234">
            <v>2002.71</v>
          </cell>
          <cell r="AD234">
            <v>0</v>
          </cell>
        </row>
        <row r="235">
          <cell r="S235">
            <v>1</v>
          </cell>
          <cell r="V235">
            <v>31301</v>
          </cell>
          <cell r="AC235">
            <v>348.84</v>
          </cell>
          <cell r="AD235">
            <v>0</v>
          </cell>
        </row>
        <row r="236">
          <cell r="S236">
            <v>1</v>
          </cell>
          <cell r="V236">
            <v>31301</v>
          </cell>
          <cell r="AC236">
            <v>686</v>
          </cell>
          <cell r="AD236">
            <v>0</v>
          </cell>
        </row>
        <row r="237">
          <cell r="S237">
            <v>1</v>
          </cell>
          <cell r="V237">
            <v>31301</v>
          </cell>
          <cell r="AC237">
            <v>4442.24</v>
          </cell>
          <cell r="AD237">
            <v>697.76</v>
          </cell>
        </row>
        <row r="238">
          <cell r="S238">
            <v>1</v>
          </cell>
          <cell r="V238">
            <v>31301</v>
          </cell>
          <cell r="AC238">
            <v>955</v>
          </cell>
          <cell r="AD238">
            <v>0</v>
          </cell>
        </row>
        <row r="239">
          <cell r="S239">
            <v>1</v>
          </cell>
          <cell r="V239">
            <v>32503</v>
          </cell>
          <cell r="AC239">
            <v>11528.86</v>
          </cell>
          <cell r="AD239">
            <v>1844.62</v>
          </cell>
        </row>
        <row r="240">
          <cell r="S240">
            <v>1</v>
          </cell>
          <cell r="V240">
            <v>32601</v>
          </cell>
          <cell r="AC240">
            <v>3540</v>
          </cell>
          <cell r="AD240">
            <v>566.4</v>
          </cell>
        </row>
        <row r="241">
          <cell r="S241">
            <v>1</v>
          </cell>
          <cell r="V241">
            <v>31801</v>
          </cell>
          <cell r="AC241">
            <v>19000</v>
          </cell>
          <cell r="AD241">
            <v>3040</v>
          </cell>
        </row>
        <row r="242">
          <cell r="S242">
            <v>1</v>
          </cell>
          <cell r="V242">
            <v>32503</v>
          </cell>
          <cell r="AC242">
            <v>62320</v>
          </cell>
          <cell r="AD242">
            <v>9971.2000000000007</v>
          </cell>
        </row>
        <row r="243">
          <cell r="S243">
            <v>1</v>
          </cell>
          <cell r="V243" t="str">
            <v>No aplica</v>
          </cell>
          <cell r="AC243">
            <v>427660.39</v>
          </cell>
          <cell r="AD243">
            <v>0</v>
          </cell>
        </row>
        <row r="244">
          <cell r="S244">
            <v>1</v>
          </cell>
          <cell r="V244">
            <v>39801</v>
          </cell>
          <cell r="AC244">
            <v>7065</v>
          </cell>
          <cell r="AD244">
            <v>0</v>
          </cell>
        </row>
        <row r="245">
          <cell r="S245">
            <v>1</v>
          </cell>
          <cell r="V245">
            <v>39801</v>
          </cell>
          <cell r="AC245">
            <v>39815</v>
          </cell>
          <cell r="AD245">
            <v>0</v>
          </cell>
        </row>
        <row r="246">
          <cell r="S246">
            <v>1</v>
          </cell>
          <cell r="V246">
            <v>39801</v>
          </cell>
          <cell r="AC246">
            <v>17998</v>
          </cell>
          <cell r="AD246">
            <v>0</v>
          </cell>
        </row>
        <row r="247">
          <cell r="S247">
            <v>1</v>
          </cell>
          <cell r="V247" t="str">
            <v>No aplica</v>
          </cell>
          <cell r="AC247">
            <v>892673.37</v>
          </cell>
          <cell r="AD247">
            <v>0</v>
          </cell>
        </row>
        <row r="248">
          <cell r="S248">
            <v>1</v>
          </cell>
          <cell r="V248">
            <v>11301</v>
          </cell>
          <cell r="AC248">
            <v>0</v>
          </cell>
          <cell r="AD248">
            <v>0</v>
          </cell>
        </row>
        <row r="249">
          <cell r="S249">
            <v>1</v>
          </cell>
          <cell r="V249">
            <v>11301</v>
          </cell>
          <cell r="AC249">
            <v>1385002.5</v>
          </cell>
          <cell r="AD249">
            <v>0</v>
          </cell>
        </row>
        <row r="250">
          <cell r="S250">
            <v>1</v>
          </cell>
          <cell r="V250">
            <v>11301</v>
          </cell>
          <cell r="AC250">
            <v>944935.4</v>
          </cell>
          <cell r="AD250">
            <v>0</v>
          </cell>
        </row>
        <row r="251">
          <cell r="S251">
            <v>1</v>
          </cell>
          <cell r="V251">
            <v>15402</v>
          </cell>
          <cell r="AC251">
            <v>2110893</v>
          </cell>
          <cell r="AD251">
            <v>0</v>
          </cell>
        </row>
        <row r="252">
          <cell r="S252">
            <v>1</v>
          </cell>
          <cell r="V252">
            <v>15402</v>
          </cell>
          <cell r="AC252">
            <v>43642.6</v>
          </cell>
          <cell r="AD252">
            <v>0</v>
          </cell>
        </row>
        <row r="253">
          <cell r="S253">
            <v>1</v>
          </cell>
          <cell r="V253" t="str">
            <v>OPERACIONES AJENAS DE INGRESO</v>
          </cell>
          <cell r="AC253">
            <v>0</v>
          </cell>
          <cell r="AD253">
            <v>0</v>
          </cell>
        </row>
        <row r="254">
          <cell r="S254">
            <v>1</v>
          </cell>
          <cell r="V254">
            <v>11301</v>
          </cell>
          <cell r="AC254">
            <v>0</v>
          </cell>
          <cell r="AD254">
            <v>0</v>
          </cell>
        </row>
        <row r="255">
          <cell r="S255">
            <v>1</v>
          </cell>
          <cell r="V255">
            <v>11301</v>
          </cell>
          <cell r="AC255">
            <v>194388</v>
          </cell>
          <cell r="AD255">
            <v>0</v>
          </cell>
        </row>
        <row r="256">
          <cell r="S256">
            <v>1</v>
          </cell>
          <cell r="V256">
            <v>11301</v>
          </cell>
          <cell r="AC256">
            <v>12241.5</v>
          </cell>
          <cell r="AD256">
            <v>0</v>
          </cell>
        </row>
        <row r="257">
          <cell r="S257">
            <v>1</v>
          </cell>
          <cell r="V257">
            <v>15402</v>
          </cell>
          <cell r="AC257">
            <v>297177.5</v>
          </cell>
          <cell r="AD257">
            <v>0</v>
          </cell>
        </row>
        <row r="258">
          <cell r="S258">
            <v>1</v>
          </cell>
          <cell r="V258">
            <v>15402</v>
          </cell>
          <cell r="AC258">
            <v>538.5</v>
          </cell>
          <cell r="AD258">
            <v>0</v>
          </cell>
        </row>
        <row r="259">
          <cell r="S259">
            <v>1</v>
          </cell>
          <cell r="V259" t="str">
            <v>OPERACIONES AJENAS DE INGRESO</v>
          </cell>
          <cell r="AC259">
            <v>0</v>
          </cell>
          <cell r="AD259">
            <v>0</v>
          </cell>
        </row>
        <row r="260">
          <cell r="S260">
            <v>1</v>
          </cell>
          <cell r="V260" t="str">
            <v>OPERACIONES AJENAS DE EGRESO</v>
          </cell>
          <cell r="AC260">
            <v>4292.76</v>
          </cell>
          <cell r="AD260">
            <v>0</v>
          </cell>
        </row>
        <row r="261">
          <cell r="S261">
            <v>1</v>
          </cell>
          <cell r="V261" t="str">
            <v>OPERACIONES AJENAS DE EGRESO</v>
          </cell>
          <cell r="AC261">
            <v>2575.66</v>
          </cell>
          <cell r="AD261">
            <v>0</v>
          </cell>
        </row>
        <row r="262">
          <cell r="S262">
            <v>1</v>
          </cell>
          <cell r="V262" t="str">
            <v>OPERACIONES AJENAS DE EGRESO</v>
          </cell>
          <cell r="AC262">
            <v>3331.78</v>
          </cell>
          <cell r="AD262">
            <v>0</v>
          </cell>
        </row>
        <row r="263">
          <cell r="S263">
            <v>1</v>
          </cell>
          <cell r="V263" t="str">
            <v>OPERACIONES AJENAS DE EGRESO</v>
          </cell>
          <cell r="AC263">
            <v>6868.42</v>
          </cell>
          <cell r="AD263">
            <v>0</v>
          </cell>
        </row>
        <row r="264">
          <cell r="S264">
            <v>1</v>
          </cell>
          <cell r="V264" t="str">
            <v>OPERACIONES AJENAS DE EGRESO</v>
          </cell>
          <cell r="AC264">
            <v>3141.98</v>
          </cell>
          <cell r="AD264">
            <v>0</v>
          </cell>
        </row>
        <row r="265">
          <cell r="S265">
            <v>1</v>
          </cell>
          <cell r="V265" t="str">
            <v>OPERACIONES AJENAS DE EGRESO</v>
          </cell>
          <cell r="AC265">
            <v>4677.21</v>
          </cell>
          <cell r="AD265">
            <v>0</v>
          </cell>
        </row>
        <row r="266">
          <cell r="S266">
            <v>2</v>
          </cell>
          <cell r="V266">
            <v>21101</v>
          </cell>
          <cell r="AC266">
            <v>4760</v>
          </cell>
          <cell r="AD266">
            <v>761.6</v>
          </cell>
        </row>
        <row r="267">
          <cell r="S267">
            <v>1</v>
          </cell>
          <cell r="V267" t="str">
            <v>No aplica</v>
          </cell>
          <cell r="AC267">
            <v>106537.08</v>
          </cell>
          <cell r="AD267">
            <v>0</v>
          </cell>
        </row>
        <row r="268">
          <cell r="S268">
            <v>2</v>
          </cell>
          <cell r="V268">
            <v>21101</v>
          </cell>
          <cell r="AC268">
            <v>209.15</v>
          </cell>
          <cell r="AD268">
            <v>33.46</v>
          </cell>
        </row>
        <row r="269">
          <cell r="S269">
            <v>2</v>
          </cell>
          <cell r="V269">
            <v>21101</v>
          </cell>
          <cell r="AC269">
            <v>52.29</v>
          </cell>
          <cell r="AD269">
            <v>8.3664000000000005</v>
          </cell>
        </row>
        <row r="270">
          <cell r="S270">
            <v>2</v>
          </cell>
          <cell r="V270">
            <v>31602</v>
          </cell>
          <cell r="AC270">
            <v>1294874</v>
          </cell>
          <cell r="AD270">
            <v>207179.84</v>
          </cell>
        </row>
        <row r="271">
          <cell r="S271">
            <v>2</v>
          </cell>
          <cell r="V271">
            <v>32301</v>
          </cell>
          <cell r="AC271">
            <v>1598205.97</v>
          </cell>
          <cell r="AD271">
            <v>255712.96</v>
          </cell>
        </row>
        <row r="272">
          <cell r="S272">
            <v>2</v>
          </cell>
          <cell r="V272">
            <v>33801</v>
          </cell>
          <cell r="AC272">
            <v>6725.81</v>
          </cell>
          <cell r="AD272">
            <v>1076.1300000000001</v>
          </cell>
        </row>
        <row r="273">
          <cell r="S273">
            <v>2</v>
          </cell>
          <cell r="V273">
            <v>33801</v>
          </cell>
          <cell r="AC273">
            <v>133829.03</v>
          </cell>
          <cell r="AD273">
            <v>21412.639999999999</v>
          </cell>
        </row>
        <row r="274">
          <cell r="S274">
            <v>2</v>
          </cell>
          <cell r="V274">
            <v>33801</v>
          </cell>
          <cell r="AC274">
            <v>95571.77</v>
          </cell>
          <cell r="AD274">
            <v>15291.48</v>
          </cell>
        </row>
        <row r="275">
          <cell r="S275">
            <v>2</v>
          </cell>
          <cell r="V275">
            <v>33801</v>
          </cell>
          <cell r="AC275">
            <v>118633.06</v>
          </cell>
          <cell r="AD275">
            <v>18981.29</v>
          </cell>
        </row>
        <row r="276">
          <cell r="S276">
            <v>2</v>
          </cell>
          <cell r="V276">
            <v>33801</v>
          </cell>
          <cell r="AC276">
            <v>183861.29</v>
          </cell>
          <cell r="AD276">
            <v>29417.81</v>
          </cell>
        </row>
        <row r="277">
          <cell r="S277">
            <v>2</v>
          </cell>
          <cell r="V277">
            <v>33801</v>
          </cell>
          <cell r="AC277">
            <v>82732.259999999995</v>
          </cell>
          <cell r="AD277">
            <v>13237.16</v>
          </cell>
        </row>
        <row r="278">
          <cell r="S278">
            <v>1</v>
          </cell>
          <cell r="V278" t="str">
            <v>No aplica</v>
          </cell>
          <cell r="AC278">
            <v>222331.82</v>
          </cell>
          <cell r="AD278">
            <v>0</v>
          </cell>
        </row>
        <row r="279">
          <cell r="S279">
            <v>1</v>
          </cell>
          <cell r="V279">
            <v>15202</v>
          </cell>
          <cell r="AC279">
            <v>65841.03</v>
          </cell>
          <cell r="AD279">
            <v>0</v>
          </cell>
        </row>
        <row r="280">
          <cell r="S280">
            <v>1</v>
          </cell>
          <cell r="V280" t="str">
            <v>OPERACIONES AJENAS DE INGRESO</v>
          </cell>
          <cell r="AC280">
            <v>0</v>
          </cell>
          <cell r="AD280">
            <v>0</v>
          </cell>
        </row>
        <row r="281">
          <cell r="S281">
            <v>1</v>
          </cell>
          <cell r="V281">
            <v>12201</v>
          </cell>
          <cell r="AC281">
            <v>7701.6100000000006</v>
          </cell>
          <cell r="AD281">
            <v>0</v>
          </cell>
        </row>
        <row r="282">
          <cell r="S282">
            <v>1</v>
          </cell>
          <cell r="V282" t="str">
            <v>OPERACIONES AJENAS DE INGRESO</v>
          </cell>
          <cell r="AC282">
            <v>0</v>
          </cell>
          <cell r="AD282">
            <v>0</v>
          </cell>
        </row>
        <row r="283">
          <cell r="S283">
            <v>1</v>
          </cell>
          <cell r="V283">
            <v>12201</v>
          </cell>
          <cell r="AC283">
            <v>5501.15</v>
          </cell>
          <cell r="AD283">
            <v>0</v>
          </cell>
        </row>
        <row r="284">
          <cell r="S284">
            <v>1</v>
          </cell>
          <cell r="V284" t="str">
            <v>OPERACIONES AJENAS DE INGRESO</v>
          </cell>
          <cell r="AC284">
            <v>0</v>
          </cell>
          <cell r="AD284">
            <v>0</v>
          </cell>
        </row>
        <row r="285">
          <cell r="S285">
            <v>1</v>
          </cell>
          <cell r="V285">
            <v>12201</v>
          </cell>
          <cell r="AC285">
            <v>11002.3</v>
          </cell>
          <cell r="AD285">
            <v>0</v>
          </cell>
        </row>
        <row r="286">
          <cell r="S286">
            <v>1</v>
          </cell>
          <cell r="V286" t="str">
            <v>OPERACIONES AJENAS DE INGRESO</v>
          </cell>
          <cell r="AC286">
            <v>0</v>
          </cell>
          <cell r="AD286">
            <v>0</v>
          </cell>
        </row>
        <row r="287">
          <cell r="S287">
            <v>1</v>
          </cell>
          <cell r="V287">
            <v>12201</v>
          </cell>
          <cell r="AC287">
            <v>14571.7</v>
          </cell>
          <cell r="AD287">
            <v>0</v>
          </cell>
        </row>
        <row r="288">
          <cell r="S288">
            <v>1</v>
          </cell>
          <cell r="V288" t="str">
            <v>OPERACIONES AJENAS DE INGRESO</v>
          </cell>
          <cell r="AC288">
            <v>0</v>
          </cell>
          <cell r="AD288">
            <v>0</v>
          </cell>
        </row>
        <row r="289">
          <cell r="S289">
            <v>1</v>
          </cell>
          <cell r="V289">
            <v>15501</v>
          </cell>
          <cell r="AC289">
            <v>1902.6</v>
          </cell>
          <cell r="AD289">
            <v>0</v>
          </cell>
        </row>
        <row r="290">
          <cell r="S290">
            <v>1</v>
          </cell>
          <cell r="V290">
            <v>15501</v>
          </cell>
          <cell r="AC290">
            <v>12362.7</v>
          </cell>
          <cell r="AD290">
            <v>0</v>
          </cell>
        </row>
        <row r="291">
          <cell r="S291">
            <v>2</v>
          </cell>
          <cell r="V291">
            <v>31301</v>
          </cell>
          <cell r="AC291">
            <v>242.24</v>
          </cell>
          <cell r="AD291">
            <v>38.76</v>
          </cell>
        </row>
        <row r="292">
          <cell r="S292">
            <v>1</v>
          </cell>
          <cell r="V292" t="str">
            <v>OPERACIONES AJENAS DE EGRESO</v>
          </cell>
          <cell r="AC292">
            <v>22109.32</v>
          </cell>
          <cell r="AD292">
            <v>0</v>
          </cell>
        </row>
        <row r="293">
          <cell r="S293">
            <v>1</v>
          </cell>
          <cell r="V293">
            <v>39801</v>
          </cell>
          <cell r="AC293">
            <v>1567.55</v>
          </cell>
          <cell r="AD293">
            <v>0</v>
          </cell>
        </row>
        <row r="294">
          <cell r="S294">
            <v>1</v>
          </cell>
          <cell r="V294">
            <v>39801</v>
          </cell>
          <cell r="AC294">
            <v>1126</v>
          </cell>
          <cell r="AD294">
            <v>0</v>
          </cell>
        </row>
        <row r="295">
          <cell r="S295">
            <v>2</v>
          </cell>
          <cell r="V295">
            <v>31101</v>
          </cell>
          <cell r="AC295">
            <v>79000</v>
          </cell>
          <cell r="AD295">
            <v>0</v>
          </cell>
        </row>
        <row r="296">
          <cell r="S296">
            <v>2</v>
          </cell>
          <cell r="V296">
            <v>35101</v>
          </cell>
          <cell r="AC296">
            <v>385402.71</v>
          </cell>
          <cell r="AD296">
            <v>61664.43</v>
          </cell>
        </row>
        <row r="297">
          <cell r="S297">
            <v>2</v>
          </cell>
          <cell r="V297">
            <v>35101</v>
          </cell>
          <cell r="AC297">
            <v>167553.37</v>
          </cell>
          <cell r="AD297">
            <v>26808.54</v>
          </cell>
        </row>
        <row r="298">
          <cell r="S298">
            <v>2</v>
          </cell>
          <cell r="V298">
            <v>35101</v>
          </cell>
          <cell r="AC298">
            <v>101191.57</v>
          </cell>
          <cell r="AD298">
            <v>16190.65</v>
          </cell>
        </row>
        <row r="299">
          <cell r="S299">
            <v>2</v>
          </cell>
          <cell r="V299">
            <v>35101</v>
          </cell>
          <cell r="AC299">
            <v>288039.03999999998</v>
          </cell>
          <cell r="AD299">
            <v>46086.25</v>
          </cell>
        </row>
        <row r="300">
          <cell r="S300">
            <v>1</v>
          </cell>
          <cell r="V300" t="str">
            <v>No aplica</v>
          </cell>
          <cell r="AC300">
            <v>443735.36</v>
          </cell>
          <cell r="AD300">
            <v>0</v>
          </cell>
        </row>
        <row r="301">
          <cell r="S301">
            <v>2</v>
          </cell>
          <cell r="V301">
            <v>37504</v>
          </cell>
          <cell r="AC301">
            <v>1026</v>
          </cell>
          <cell r="AD301">
            <v>0</v>
          </cell>
        </row>
        <row r="302">
          <cell r="S302">
            <v>2</v>
          </cell>
          <cell r="V302" t="str">
            <v>OPERACIONES AJENAS DE EGRESO</v>
          </cell>
          <cell r="AC302">
            <v>27279.78</v>
          </cell>
          <cell r="AD302">
            <v>0</v>
          </cell>
        </row>
        <row r="303">
          <cell r="S303">
            <v>2</v>
          </cell>
          <cell r="V303" t="str">
            <v>OPERACIONES AJENAS DE EGRESO</v>
          </cell>
          <cell r="AC303">
            <v>52191.4</v>
          </cell>
          <cell r="AD303">
            <v>0</v>
          </cell>
        </row>
        <row r="304">
          <cell r="S304">
            <v>1</v>
          </cell>
          <cell r="V304">
            <v>39202</v>
          </cell>
          <cell r="AC304">
            <v>13101.54</v>
          </cell>
          <cell r="AD304">
            <v>0</v>
          </cell>
        </row>
        <row r="305">
          <cell r="S305">
            <v>1</v>
          </cell>
          <cell r="V305">
            <v>39202</v>
          </cell>
          <cell r="AC305">
            <v>112947.96</v>
          </cell>
          <cell r="AD305">
            <v>0</v>
          </cell>
        </row>
        <row r="306">
          <cell r="S306">
            <v>1</v>
          </cell>
          <cell r="V306">
            <v>39202</v>
          </cell>
          <cell r="AC306">
            <v>7100.94</v>
          </cell>
          <cell r="AD306">
            <v>0</v>
          </cell>
        </row>
        <row r="307">
          <cell r="S307">
            <v>1</v>
          </cell>
          <cell r="V307">
            <v>39202</v>
          </cell>
          <cell r="AC307">
            <v>20223</v>
          </cell>
          <cell r="AD307">
            <v>0</v>
          </cell>
        </row>
        <row r="308">
          <cell r="S308">
            <v>1</v>
          </cell>
          <cell r="V308">
            <v>39202</v>
          </cell>
          <cell r="AC308">
            <v>4475.2</v>
          </cell>
          <cell r="AD308">
            <v>0</v>
          </cell>
        </row>
        <row r="309">
          <cell r="S309">
            <v>2</v>
          </cell>
          <cell r="V309">
            <v>34701</v>
          </cell>
          <cell r="AC309">
            <v>30800</v>
          </cell>
          <cell r="AD309">
            <v>4928</v>
          </cell>
        </row>
        <row r="310">
          <cell r="S310">
            <v>2</v>
          </cell>
          <cell r="V310">
            <v>33602</v>
          </cell>
          <cell r="AC310">
            <v>234139.07</v>
          </cell>
          <cell r="AD310">
            <v>37462.26</v>
          </cell>
        </row>
        <row r="311">
          <cell r="S311">
            <v>1</v>
          </cell>
          <cell r="V311">
            <v>39202</v>
          </cell>
          <cell r="AC311">
            <v>8070</v>
          </cell>
          <cell r="AD311">
            <v>0</v>
          </cell>
        </row>
        <row r="312">
          <cell r="S312">
            <v>1</v>
          </cell>
          <cell r="V312">
            <v>39202</v>
          </cell>
          <cell r="AC312">
            <v>5445</v>
          </cell>
          <cell r="AD312">
            <v>0</v>
          </cell>
        </row>
        <row r="313">
          <cell r="S313">
            <v>1</v>
          </cell>
          <cell r="V313">
            <v>39202</v>
          </cell>
          <cell r="AC313">
            <v>3795</v>
          </cell>
          <cell r="AD313">
            <v>0</v>
          </cell>
        </row>
        <row r="314">
          <cell r="S314">
            <v>1</v>
          </cell>
          <cell r="V314">
            <v>39202</v>
          </cell>
          <cell r="AC314">
            <v>629.66999999999996</v>
          </cell>
          <cell r="AD314">
            <v>0</v>
          </cell>
        </row>
        <row r="315">
          <cell r="S315">
            <v>2</v>
          </cell>
          <cell r="V315" t="str">
            <v>No aplica</v>
          </cell>
          <cell r="AC315">
            <v>80000</v>
          </cell>
          <cell r="AD315">
            <v>0</v>
          </cell>
        </row>
        <row r="316">
          <cell r="S316">
            <v>2</v>
          </cell>
          <cell r="V316" t="str">
            <v>No aplica</v>
          </cell>
          <cell r="AC316">
            <v>521.83000000000004</v>
          </cell>
          <cell r="AD316">
            <v>0</v>
          </cell>
        </row>
        <row r="317">
          <cell r="S317">
            <v>2</v>
          </cell>
          <cell r="V317" t="str">
            <v>No aplica</v>
          </cell>
          <cell r="AC317">
            <v>50000</v>
          </cell>
          <cell r="AD317">
            <v>0</v>
          </cell>
        </row>
        <row r="318">
          <cell r="S318">
            <v>2</v>
          </cell>
          <cell r="V318" t="str">
            <v>No aplica</v>
          </cell>
          <cell r="AC318">
            <v>40000</v>
          </cell>
          <cell r="AD318">
            <v>0</v>
          </cell>
        </row>
        <row r="319">
          <cell r="S319">
            <v>2</v>
          </cell>
          <cell r="V319" t="str">
            <v>No aplica</v>
          </cell>
          <cell r="AC319">
            <v>10000</v>
          </cell>
          <cell r="AD319">
            <v>0</v>
          </cell>
        </row>
        <row r="320">
          <cell r="S320">
            <v>1</v>
          </cell>
          <cell r="V320">
            <v>39801</v>
          </cell>
          <cell r="AC320">
            <v>38882</v>
          </cell>
          <cell r="AD320">
            <v>0</v>
          </cell>
        </row>
        <row r="321">
          <cell r="S321">
            <v>1</v>
          </cell>
          <cell r="V321">
            <v>39801</v>
          </cell>
          <cell r="AC321">
            <v>37162</v>
          </cell>
          <cell r="AD321">
            <v>0</v>
          </cell>
        </row>
        <row r="322">
          <cell r="S322">
            <v>1</v>
          </cell>
          <cell r="V322">
            <v>39801</v>
          </cell>
          <cell r="AC322">
            <v>66162</v>
          </cell>
          <cell r="AD322">
            <v>0</v>
          </cell>
        </row>
        <row r="323">
          <cell r="S323">
            <v>1</v>
          </cell>
          <cell r="V323">
            <v>39801</v>
          </cell>
          <cell r="AC323">
            <v>2251</v>
          </cell>
          <cell r="AD323">
            <v>0</v>
          </cell>
        </row>
        <row r="324">
          <cell r="S324">
            <v>1</v>
          </cell>
          <cell r="V324">
            <v>39801</v>
          </cell>
          <cell r="AC324">
            <v>6382</v>
          </cell>
          <cell r="AD324">
            <v>0</v>
          </cell>
        </row>
        <row r="325">
          <cell r="S325">
            <v>1</v>
          </cell>
          <cell r="V325">
            <v>39801</v>
          </cell>
          <cell r="AC325">
            <v>3550</v>
          </cell>
          <cell r="AD325">
            <v>0</v>
          </cell>
        </row>
        <row r="326">
          <cell r="S326">
            <v>1</v>
          </cell>
          <cell r="V326">
            <v>39801</v>
          </cell>
          <cell r="AC326">
            <v>6005</v>
          </cell>
          <cell r="AD326">
            <v>0</v>
          </cell>
        </row>
        <row r="327">
          <cell r="S327">
            <v>1</v>
          </cell>
          <cell r="V327">
            <v>39801</v>
          </cell>
          <cell r="AC327">
            <v>15217</v>
          </cell>
          <cell r="AD327">
            <v>0</v>
          </cell>
        </row>
        <row r="328">
          <cell r="S328">
            <v>1</v>
          </cell>
          <cell r="V328">
            <v>39801</v>
          </cell>
          <cell r="AC328">
            <v>17831</v>
          </cell>
          <cell r="AD328">
            <v>0</v>
          </cell>
        </row>
        <row r="329">
          <cell r="S329">
            <v>1</v>
          </cell>
          <cell r="V329" t="str">
            <v>No aplica</v>
          </cell>
          <cell r="AC329">
            <v>309407.34999999998</v>
          </cell>
          <cell r="AD329">
            <v>0</v>
          </cell>
        </row>
        <row r="330">
          <cell r="S330">
            <v>1</v>
          </cell>
          <cell r="V330">
            <v>13202</v>
          </cell>
          <cell r="AC330">
            <v>37417.24</v>
          </cell>
          <cell r="AD330">
            <v>0</v>
          </cell>
        </row>
        <row r="331">
          <cell r="S331">
            <v>1</v>
          </cell>
          <cell r="V331">
            <v>15202</v>
          </cell>
          <cell r="AC331">
            <v>18708.62</v>
          </cell>
          <cell r="AD331">
            <v>0</v>
          </cell>
        </row>
        <row r="332">
          <cell r="S332">
            <v>1</v>
          </cell>
          <cell r="V332">
            <v>13201</v>
          </cell>
          <cell r="AC332">
            <v>3695.02</v>
          </cell>
          <cell r="AD332">
            <v>0</v>
          </cell>
        </row>
        <row r="333">
          <cell r="S333">
            <v>1</v>
          </cell>
          <cell r="V333">
            <v>39202</v>
          </cell>
          <cell r="AC333">
            <v>7764.34</v>
          </cell>
          <cell r="AD333">
            <v>0</v>
          </cell>
        </row>
        <row r="334">
          <cell r="S334">
            <v>1</v>
          </cell>
          <cell r="V334" t="str">
            <v>OPERACIONES AJENAS DE INGRESO</v>
          </cell>
          <cell r="AC334">
            <v>0</v>
          </cell>
          <cell r="AD334">
            <v>0</v>
          </cell>
        </row>
        <row r="335">
          <cell r="S335">
            <v>1</v>
          </cell>
          <cell r="V335" t="str">
            <v>OPERACIONES AJENAS DE INGRESO</v>
          </cell>
          <cell r="AC335">
            <v>0</v>
          </cell>
          <cell r="AD335">
            <v>0</v>
          </cell>
        </row>
        <row r="336">
          <cell r="S336">
            <v>1</v>
          </cell>
          <cell r="V336">
            <v>13202</v>
          </cell>
          <cell r="AC336">
            <v>18575.62</v>
          </cell>
          <cell r="AD336">
            <v>0</v>
          </cell>
        </row>
        <row r="337">
          <cell r="S337">
            <v>1</v>
          </cell>
          <cell r="V337">
            <v>15202</v>
          </cell>
          <cell r="AC337">
            <v>9287.81</v>
          </cell>
          <cell r="AD337">
            <v>0</v>
          </cell>
        </row>
        <row r="338">
          <cell r="S338">
            <v>1</v>
          </cell>
          <cell r="V338">
            <v>13201</v>
          </cell>
          <cell r="AC338">
            <v>1834.38</v>
          </cell>
          <cell r="AD338">
            <v>0</v>
          </cell>
        </row>
        <row r="339">
          <cell r="S339">
            <v>1</v>
          </cell>
          <cell r="V339">
            <v>39202</v>
          </cell>
          <cell r="AC339">
            <v>2924.44</v>
          </cell>
          <cell r="AD339">
            <v>0</v>
          </cell>
        </row>
        <row r="340">
          <cell r="S340">
            <v>1</v>
          </cell>
          <cell r="V340" t="str">
            <v>OPERACIONES AJENAS DE INGRESO</v>
          </cell>
          <cell r="AC340">
            <v>0</v>
          </cell>
          <cell r="AD340">
            <v>0</v>
          </cell>
        </row>
        <row r="341">
          <cell r="S341">
            <v>1</v>
          </cell>
          <cell r="V341">
            <v>13202</v>
          </cell>
          <cell r="AC341">
            <v>34642.639999999999</v>
          </cell>
          <cell r="AD341">
            <v>0</v>
          </cell>
        </row>
        <row r="342">
          <cell r="S342">
            <v>1</v>
          </cell>
          <cell r="V342">
            <v>15202</v>
          </cell>
          <cell r="AC342">
            <v>17321.32</v>
          </cell>
          <cell r="AD342">
            <v>0</v>
          </cell>
        </row>
        <row r="343">
          <cell r="S343">
            <v>1</v>
          </cell>
          <cell r="V343">
            <v>13201</v>
          </cell>
          <cell r="AC343">
            <v>3420.95</v>
          </cell>
          <cell r="AD343">
            <v>0</v>
          </cell>
        </row>
        <row r="344">
          <cell r="S344">
            <v>1</v>
          </cell>
          <cell r="V344">
            <v>39202</v>
          </cell>
          <cell r="AC344">
            <v>6931.95</v>
          </cell>
          <cell r="AD344">
            <v>0</v>
          </cell>
        </row>
        <row r="345">
          <cell r="S345">
            <v>1</v>
          </cell>
          <cell r="V345" t="str">
            <v>OPERACIONES AJENAS DE INGRESO</v>
          </cell>
          <cell r="AC345">
            <v>0</v>
          </cell>
          <cell r="AD345">
            <v>0</v>
          </cell>
        </row>
        <row r="346">
          <cell r="S346">
            <v>1</v>
          </cell>
          <cell r="V346">
            <v>13202</v>
          </cell>
          <cell r="AC346">
            <v>10532.39</v>
          </cell>
          <cell r="AD346">
            <v>0</v>
          </cell>
        </row>
        <row r="347">
          <cell r="S347">
            <v>1</v>
          </cell>
          <cell r="V347">
            <v>15202</v>
          </cell>
          <cell r="AC347">
            <v>5276.5</v>
          </cell>
          <cell r="AD347">
            <v>0</v>
          </cell>
        </row>
        <row r="348">
          <cell r="S348">
            <v>1</v>
          </cell>
          <cell r="V348">
            <v>13201</v>
          </cell>
          <cell r="AC348">
            <v>1045.25</v>
          </cell>
          <cell r="AD348">
            <v>0</v>
          </cell>
        </row>
        <row r="349">
          <cell r="S349">
            <v>1</v>
          </cell>
          <cell r="V349">
            <v>39202</v>
          </cell>
          <cell r="AC349">
            <v>1207.3699999999999</v>
          </cell>
          <cell r="AD349">
            <v>0</v>
          </cell>
        </row>
        <row r="350">
          <cell r="S350">
            <v>1</v>
          </cell>
          <cell r="V350" t="str">
            <v>OPERACIONES AJENAS DE INGRESO</v>
          </cell>
          <cell r="AC350">
            <v>0</v>
          </cell>
          <cell r="AD350">
            <v>0</v>
          </cell>
        </row>
        <row r="351">
          <cell r="S351">
            <v>1</v>
          </cell>
          <cell r="V351">
            <v>13202</v>
          </cell>
          <cell r="AC351">
            <v>30184.79</v>
          </cell>
          <cell r="AD351">
            <v>0</v>
          </cell>
        </row>
        <row r="352">
          <cell r="S352">
            <v>1</v>
          </cell>
          <cell r="V352">
            <v>15202</v>
          </cell>
          <cell r="AC352">
            <v>15092.39</v>
          </cell>
          <cell r="AD352">
            <v>0</v>
          </cell>
        </row>
        <row r="353">
          <cell r="S353">
            <v>1</v>
          </cell>
          <cell r="V353">
            <v>13201</v>
          </cell>
          <cell r="AC353">
            <v>2980.77</v>
          </cell>
          <cell r="AD353">
            <v>0</v>
          </cell>
        </row>
        <row r="354">
          <cell r="S354">
            <v>1</v>
          </cell>
          <cell r="V354">
            <v>39202</v>
          </cell>
          <cell r="AC354">
            <v>5634.13</v>
          </cell>
          <cell r="AD354">
            <v>0</v>
          </cell>
        </row>
        <row r="355">
          <cell r="S355">
            <v>1</v>
          </cell>
          <cell r="V355" t="str">
            <v>OPERACIONES AJENAS DE INGRESO</v>
          </cell>
          <cell r="AC355">
            <v>0</v>
          </cell>
          <cell r="AD355">
            <v>0</v>
          </cell>
        </row>
        <row r="356">
          <cell r="S356">
            <v>1</v>
          </cell>
          <cell r="V356">
            <v>13202</v>
          </cell>
          <cell r="AC356">
            <v>7446.12</v>
          </cell>
          <cell r="AD356">
            <v>0</v>
          </cell>
        </row>
        <row r="357">
          <cell r="S357">
            <v>1</v>
          </cell>
          <cell r="V357">
            <v>15202</v>
          </cell>
          <cell r="AC357">
            <v>3730.35</v>
          </cell>
          <cell r="AD357">
            <v>0</v>
          </cell>
        </row>
        <row r="358">
          <cell r="S358">
            <v>1</v>
          </cell>
          <cell r="V358">
            <v>13201</v>
          </cell>
          <cell r="AC358">
            <v>738.94</v>
          </cell>
          <cell r="AD358">
            <v>0</v>
          </cell>
        </row>
        <row r="359">
          <cell r="S359">
            <v>1</v>
          </cell>
          <cell r="V359">
            <v>39202</v>
          </cell>
          <cell r="AC359">
            <v>637.16999999999996</v>
          </cell>
          <cell r="AD359">
            <v>0</v>
          </cell>
        </row>
        <row r="360">
          <cell r="S360">
            <v>1</v>
          </cell>
          <cell r="V360" t="str">
            <v>OPERACIONES AJENAS DE INGRESO</v>
          </cell>
          <cell r="AC360">
            <v>0</v>
          </cell>
          <cell r="AD360">
            <v>0</v>
          </cell>
        </row>
        <row r="361">
          <cell r="S361">
            <v>1</v>
          </cell>
          <cell r="V361">
            <v>13202</v>
          </cell>
          <cell r="AC361">
            <v>13273.7</v>
          </cell>
          <cell r="AD361">
            <v>0</v>
          </cell>
        </row>
        <row r="362">
          <cell r="S362">
            <v>1</v>
          </cell>
          <cell r="V362">
            <v>15202</v>
          </cell>
          <cell r="AC362">
            <v>6636.85</v>
          </cell>
          <cell r="AD362">
            <v>0</v>
          </cell>
        </row>
        <row r="363">
          <cell r="S363">
            <v>1</v>
          </cell>
          <cell r="V363">
            <v>13201</v>
          </cell>
          <cell r="AC363">
            <v>1314.73</v>
          </cell>
          <cell r="AD363">
            <v>0</v>
          </cell>
        </row>
        <row r="364">
          <cell r="S364">
            <v>1</v>
          </cell>
          <cell r="V364">
            <v>39202</v>
          </cell>
          <cell r="AC364">
            <v>1792.14</v>
          </cell>
          <cell r="AD364">
            <v>0</v>
          </cell>
        </row>
        <row r="365">
          <cell r="S365">
            <v>1</v>
          </cell>
          <cell r="V365">
            <v>39202</v>
          </cell>
          <cell r="AC365">
            <v>191.7</v>
          </cell>
          <cell r="AD365">
            <v>0</v>
          </cell>
        </row>
        <row r="366">
          <cell r="S366">
            <v>1</v>
          </cell>
          <cell r="V366" t="str">
            <v>OPERACIONES AJENAS DE INGRESO</v>
          </cell>
          <cell r="AC366">
            <v>0</v>
          </cell>
          <cell r="AD366">
            <v>0</v>
          </cell>
        </row>
        <row r="367">
          <cell r="S367">
            <v>1</v>
          </cell>
          <cell r="V367" t="str">
            <v>OPERACIONES AJENAS DE INGRESO</v>
          </cell>
          <cell r="AC367">
            <v>0</v>
          </cell>
          <cell r="AD367">
            <v>0</v>
          </cell>
        </row>
        <row r="368">
          <cell r="S368">
            <v>1</v>
          </cell>
          <cell r="V368" t="str">
            <v>OPERACIONES AJENAS DE INGRESO</v>
          </cell>
          <cell r="AC368">
            <v>0</v>
          </cell>
          <cell r="AD368">
            <v>0</v>
          </cell>
        </row>
        <row r="369">
          <cell r="S369">
            <v>1</v>
          </cell>
          <cell r="V369">
            <v>15202</v>
          </cell>
          <cell r="AC369">
            <v>6149.24</v>
          </cell>
          <cell r="AD369">
            <v>0</v>
          </cell>
        </row>
        <row r="370">
          <cell r="S370">
            <v>1</v>
          </cell>
          <cell r="V370">
            <v>13201</v>
          </cell>
          <cell r="AC370">
            <v>1218.0999999999999</v>
          </cell>
          <cell r="AD370">
            <v>0</v>
          </cell>
        </row>
        <row r="371">
          <cell r="S371">
            <v>1</v>
          </cell>
          <cell r="V371" t="str">
            <v>OPERACIONES AJENAS DE INGRESO</v>
          </cell>
          <cell r="AC371">
            <v>0</v>
          </cell>
          <cell r="AD371">
            <v>0</v>
          </cell>
        </row>
        <row r="372">
          <cell r="S372">
            <v>1</v>
          </cell>
          <cell r="V372" t="str">
            <v>OPERACIONES AJENAS DE INGRESO</v>
          </cell>
          <cell r="AC372">
            <v>0</v>
          </cell>
          <cell r="AD372">
            <v>0</v>
          </cell>
        </row>
        <row r="373">
          <cell r="S373">
            <v>1</v>
          </cell>
          <cell r="V373">
            <v>15202</v>
          </cell>
          <cell r="AC373">
            <v>4939.8</v>
          </cell>
          <cell r="AD373">
            <v>0</v>
          </cell>
        </row>
        <row r="374">
          <cell r="S374">
            <v>1</v>
          </cell>
          <cell r="V374">
            <v>13201</v>
          </cell>
          <cell r="AC374">
            <v>975.64</v>
          </cell>
          <cell r="AD374">
            <v>0</v>
          </cell>
        </row>
        <row r="375">
          <cell r="S375">
            <v>1</v>
          </cell>
          <cell r="V375" t="str">
            <v>OPERACIONES AJENAS DE INGRESO</v>
          </cell>
          <cell r="AC375">
            <v>0</v>
          </cell>
          <cell r="AD375">
            <v>0</v>
          </cell>
        </row>
        <row r="376">
          <cell r="S376">
            <v>1</v>
          </cell>
          <cell r="V376" t="str">
            <v>OPERACIONES AJENAS DE INGRESO</v>
          </cell>
          <cell r="AC376">
            <v>0</v>
          </cell>
          <cell r="AD376">
            <v>0</v>
          </cell>
        </row>
        <row r="377">
          <cell r="S377">
            <v>1</v>
          </cell>
          <cell r="V377">
            <v>13202</v>
          </cell>
          <cell r="AC377">
            <v>160.29</v>
          </cell>
          <cell r="AD377">
            <v>0</v>
          </cell>
        </row>
        <row r="378">
          <cell r="S378">
            <v>1</v>
          </cell>
          <cell r="V378">
            <v>15202</v>
          </cell>
          <cell r="AC378">
            <v>3730.35</v>
          </cell>
          <cell r="AD378">
            <v>0</v>
          </cell>
        </row>
        <row r="379">
          <cell r="S379">
            <v>1</v>
          </cell>
          <cell r="V379">
            <v>13201</v>
          </cell>
          <cell r="AC379">
            <v>738.94</v>
          </cell>
          <cell r="AD379">
            <v>0</v>
          </cell>
        </row>
        <row r="380">
          <cell r="S380">
            <v>1</v>
          </cell>
          <cell r="V380">
            <v>39202</v>
          </cell>
          <cell r="AC380">
            <v>177.14000000000001</v>
          </cell>
          <cell r="AD380">
            <v>0</v>
          </cell>
        </row>
        <row r="381">
          <cell r="S381">
            <v>1</v>
          </cell>
          <cell r="V381">
            <v>13202</v>
          </cell>
          <cell r="AC381">
            <v>4153.95</v>
          </cell>
          <cell r="AD381">
            <v>0</v>
          </cell>
        </row>
        <row r="382">
          <cell r="S382">
            <v>1</v>
          </cell>
          <cell r="V382">
            <v>15202</v>
          </cell>
          <cell r="AC382">
            <v>2083.21</v>
          </cell>
          <cell r="AD382">
            <v>0</v>
          </cell>
        </row>
        <row r="383">
          <cell r="S383">
            <v>1</v>
          </cell>
          <cell r="V383">
            <v>13201</v>
          </cell>
          <cell r="AC383">
            <v>410.19</v>
          </cell>
          <cell r="AD383">
            <v>0</v>
          </cell>
        </row>
        <row r="384">
          <cell r="S384">
            <v>1</v>
          </cell>
          <cell r="V384">
            <v>39202</v>
          </cell>
          <cell r="AC384">
            <v>95.35</v>
          </cell>
          <cell r="AD384">
            <v>0</v>
          </cell>
        </row>
        <row r="385">
          <cell r="S385">
            <v>1</v>
          </cell>
          <cell r="V385">
            <v>39202</v>
          </cell>
          <cell r="AC385">
            <v>374.92000000000007</v>
          </cell>
          <cell r="AD385">
            <v>0</v>
          </cell>
        </row>
        <row r="386">
          <cell r="S386">
            <v>1</v>
          </cell>
          <cell r="V386" t="str">
            <v>OPERACIONES AJENAS DE INGRESO</v>
          </cell>
          <cell r="AC386">
            <v>0</v>
          </cell>
          <cell r="AD386">
            <v>0</v>
          </cell>
        </row>
        <row r="387">
          <cell r="S387">
            <v>1</v>
          </cell>
          <cell r="V387">
            <v>15202</v>
          </cell>
          <cell r="AC387">
            <v>6076.39</v>
          </cell>
          <cell r="AD387">
            <v>0</v>
          </cell>
        </row>
        <row r="388">
          <cell r="S388">
            <v>1</v>
          </cell>
          <cell r="V388">
            <v>13201</v>
          </cell>
          <cell r="AC388">
            <v>1200.78</v>
          </cell>
          <cell r="AD388">
            <v>0</v>
          </cell>
        </row>
        <row r="389">
          <cell r="S389">
            <v>1</v>
          </cell>
          <cell r="V389">
            <v>39202</v>
          </cell>
          <cell r="AC389">
            <v>44.81</v>
          </cell>
          <cell r="AD389">
            <v>0</v>
          </cell>
        </row>
        <row r="390">
          <cell r="S390">
            <v>1</v>
          </cell>
          <cell r="V390">
            <v>39202</v>
          </cell>
          <cell r="AC390">
            <v>107.1</v>
          </cell>
          <cell r="AD390">
            <v>0</v>
          </cell>
        </row>
        <row r="391">
          <cell r="S391">
            <v>1</v>
          </cell>
          <cell r="V391" t="str">
            <v>OPERACIONES AJENAS DE INGRESO</v>
          </cell>
          <cell r="AC391">
            <v>0</v>
          </cell>
          <cell r="AD391">
            <v>0</v>
          </cell>
        </row>
        <row r="392">
          <cell r="S392">
            <v>1</v>
          </cell>
          <cell r="V392" t="str">
            <v>OPERACIONES AJENAS DE INGRESO</v>
          </cell>
          <cell r="AC392">
            <v>0</v>
          </cell>
          <cell r="AD392">
            <v>0</v>
          </cell>
        </row>
        <row r="393">
          <cell r="S393">
            <v>1</v>
          </cell>
          <cell r="V393" t="str">
            <v>OPERACIONES AJENAS DE INGRESO</v>
          </cell>
          <cell r="AC393">
            <v>0</v>
          </cell>
          <cell r="AD393">
            <v>0</v>
          </cell>
        </row>
        <row r="394">
          <cell r="S394">
            <v>1</v>
          </cell>
          <cell r="V394">
            <v>15202</v>
          </cell>
          <cell r="AC394">
            <v>8594.93</v>
          </cell>
          <cell r="AD394">
            <v>0</v>
          </cell>
        </row>
        <row r="395">
          <cell r="S395">
            <v>1</v>
          </cell>
          <cell r="V395">
            <v>13201</v>
          </cell>
          <cell r="AC395">
            <v>1698.53</v>
          </cell>
          <cell r="AD395">
            <v>0</v>
          </cell>
        </row>
        <row r="396">
          <cell r="S396">
            <v>1</v>
          </cell>
          <cell r="V396">
            <v>39202</v>
          </cell>
          <cell r="AC396">
            <v>63.9</v>
          </cell>
          <cell r="AD396">
            <v>0</v>
          </cell>
        </row>
        <row r="397">
          <cell r="S397">
            <v>1</v>
          </cell>
          <cell r="V397" t="str">
            <v>OPERACIONES AJENAS DE INGRESO</v>
          </cell>
          <cell r="AC397">
            <v>0</v>
          </cell>
          <cell r="AD397">
            <v>0</v>
          </cell>
        </row>
        <row r="398">
          <cell r="S398">
            <v>1</v>
          </cell>
          <cell r="V398" t="str">
            <v>OPERACIONES AJENAS DE INGRESO</v>
          </cell>
          <cell r="AC398">
            <v>0</v>
          </cell>
          <cell r="AD398">
            <v>0</v>
          </cell>
        </row>
        <row r="399">
          <cell r="S399">
            <v>1</v>
          </cell>
          <cell r="V399" t="str">
            <v>OPERACIONES AJENAS DE INGRESO</v>
          </cell>
          <cell r="AC399">
            <v>0</v>
          </cell>
          <cell r="AD399">
            <v>0</v>
          </cell>
        </row>
        <row r="400">
          <cell r="S400">
            <v>1</v>
          </cell>
          <cell r="V400">
            <v>13202</v>
          </cell>
          <cell r="AC400">
            <v>6374.38</v>
          </cell>
          <cell r="AD400">
            <v>0</v>
          </cell>
        </row>
        <row r="401">
          <cell r="S401">
            <v>1</v>
          </cell>
          <cell r="V401">
            <v>15202</v>
          </cell>
          <cell r="AC401">
            <v>3193.43</v>
          </cell>
          <cell r="AD401">
            <v>0</v>
          </cell>
        </row>
        <row r="402">
          <cell r="S402">
            <v>1</v>
          </cell>
          <cell r="V402">
            <v>13201</v>
          </cell>
          <cell r="AC402">
            <v>632.58000000000004</v>
          </cell>
          <cell r="AD402">
            <v>0</v>
          </cell>
        </row>
        <row r="403">
          <cell r="S403">
            <v>1</v>
          </cell>
          <cell r="V403">
            <v>39202</v>
          </cell>
          <cell r="AC403">
            <v>495.37</v>
          </cell>
          <cell r="AD403">
            <v>0</v>
          </cell>
        </row>
        <row r="404">
          <cell r="S404">
            <v>1</v>
          </cell>
          <cell r="V404" t="str">
            <v>OPERACIONES AJENAS DE INGRESO</v>
          </cell>
          <cell r="AC404">
            <v>0</v>
          </cell>
          <cell r="AD404">
            <v>0</v>
          </cell>
        </row>
        <row r="405">
          <cell r="S405">
            <v>1</v>
          </cell>
          <cell r="V405">
            <v>13202</v>
          </cell>
          <cell r="AC405">
            <v>50.97</v>
          </cell>
          <cell r="AD405">
            <v>0</v>
          </cell>
        </row>
        <row r="406">
          <cell r="S406">
            <v>1</v>
          </cell>
          <cell r="V406">
            <v>15202</v>
          </cell>
          <cell r="AC406">
            <v>1186.1300000000001</v>
          </cell>
          <cell r="AD406">
            <v>0</v>
          </cell>
        </row>
        <row r="407">
          <cell r="S407">
            <v>1</v>
          </cell>
          <cell r="V407">
            <v>13201</v>
          </cell>
          <cell r="AC407">
            <v>560</v>
          </cell>
          <cell r="AD407">
            <v>0</v>
          </cell>
        </row>
        <row r="408">
          <cell r="S408">
            <v>1</v>
          </cell>
          <cell r="V408">
            <v>39202</v>
          </cell>
          <cell r="AC408">
            <v>325.24</v>
          </cell>
          <cell r="AD408">
            <v>0</v>
          </cell>
        </row>
        <row r="409">
          <cell r="S409">
            <v>2</v>
          </cell>
          <cell r="V409">
            <v>32201</v>
          </cell>
          <cell r="AC409">
            <v>39071</v>
          </cell>
          <cell r="AD409">
            <v>6251.36</v>
          </cell>
        </row>
        <row r="410">
          <cell r="S410">
            <v>2</v>
          </cell>
          <cell r="V410">
            <v>32201</v>
          </cell>
          <cell r="AC410">
            <v>28700</v>
          </cell>
          <cell r="AD410">
            <v>4592</v>
          </cell>
        </row>
        <row r="411">
          <cell r="S411">
            <v>2</v>
          </cell>
          <cell r="V411">
            <v>32201</v>
          </cell>
          <cell r="AC411">
            <v>41424.639999999999</v>
          </cell>
          <cell r="AD411">
            <v>6627.94</v>
          </cell>
        </row>
        <row r="412">
          <cell r="S412">
            <v>2</v>
          </cell>
          <cell r="V412">
            <v>32201</v>
          </cell>
          <cell r="AC412">
            <v>12337</v>
          </cell>
          <cell r="AD412">
            <v>1973.92</v>
          </cell>
        </row>
        <row r="413">
          <cell r="S413">
            <v>2</v>
          </cell>
          <cell r="V413">
            <v>32201</v>
          </cell>
          <cell r="AC413">
            <v>42521.46</v>
          </cell>
          <cell r="AD413">
            <v>6803.42</v>
          </cell>
        </row>
        <row r="414">
          <cell r="S414">
            <v>2</v>
          </cell>
          <cell r="V414">
            <v>32201</v>
          </cell>
          <cell r="AC414">
            <v>44000</v>
          </cell>
          <cell r="AD414">
            <v>7040</v>
          </cell>
        </row>
        <row r="415">
          <cell r="S415">
            <v>2</v>
          </cell>
          <cell r="V415">
            <v>32201</v>
          </cell>
          <cell r="AC415">
            <v>23600</v>
          </cell>
          <cell r="AD415">
            <v>3776</v>
          </cell>
        </row>
        <row r="416">
          <cell r="S416">
            <v>1</v>
          </cell>
          <cell r="V416" t="str">
            <v>No aplica</v>
          </cell>
          <cell r="AC416">
            <v>24985278.699999999</v>
          </cell>
          <cell r="AD416">
            <v>0</v>
          </cell>
        </row>
        <row r="417">
          <cell r="S417">
            <v>1</v>
          </cell>
          <cell r="V417" t="str">
            <v>No aplica</v>
          </cell>
          <cell r="AC417">
            <v>6066.2</v>
          </cell>
          <cell r="AD417">
            <v>0</v>
          </cell>
        </row>
        <row r="418">
          <cell r="S418">
            <v>1</v>
          </cell>
          <cell r="V418" t="str">
            <v>No aplica</v>
          </cell>
          <cell r="AC418">
            <v>265058.48</v>
          </cell>
          <cell r="AD418">
            <v>0</v>
          </cell>
        </row>
        <row r="419">
          <cell r="S419">
            <v>2</v>
          </cell>
          <cell r="V419">
            <v>32201</v>
          </cell>
          <cell r="AC419">
            <v>31000</v>
          </cell>
          <cell r="AD419">
            <v>4960</v>
          </cell>
        </row>
        <row r="420">
          <cell r="S420">
            <v>2</v>
          </cell>
          <cell r="V420">
            <v>32201</v>
          </cell>
          <cell r="AC420">
            <v>2000</v>
          </cell>
          <cell r="AD420">
            <v>320</v>
          </cell>
        </row>
        <row r="421">
          <cell r="S421">
            <v>2</v>
          </cell>
          <cell r="V421">
            <v>31301</v>
          </cell>
          <cell r="AC421">
            <v>52310.34</v>
          </cell>
          <cell r="AD421">
            <v>8369.66</v>
          </cell>
        </row>
        <row r="422">
          <cell r="S422">
            <v>2</v>
          </cell>
          <cell r="V422">
            <v>32201</v>
          </cell>
          <cell r="AC422">
            <v>9362.33</v>
          </cell>
          <cell r="AD422">
            <v>1497.97</v>
          </cell>
        </row>
        <row r="423">
          <cell r="S423">
            <v>2</v>
          </cell>
          <cell r="V423">
            <v>31301</v>
          </cell>
          <cell r="AC423">
            <v>11132.28</v>
          </cell>
          <cell r="AD423">
            <v>1781.16</v>
          </cell>
        </row>
        <row r="424">
          <cell r="S424">
            <v>2</v>
          </cell>
          <cell r="V424">
            <v>31301</v>
          </cell>
          <cell r="AC424">
            <v>349.36</v>
          </cell>
          <cell r="AD424">
            <v>55.897600000000004</v>
          </cell>
        </row>
        <row r="425">
          <cell r="S425">
            <v>2</v>
          </cell>
          <cell r="V425" t="str">
            <v>OPERACIONES AJENAS DE EGRESO</v>
          </cell>
          <cell r="AC425">
            <v>2077.6799999999998</v>
          </cell>
          <cell r="AD425">
            <v>0</v>
          </cell>
        </row>
        <row r="426">
          <cell r="S426">
            <v>2</v>
          </cell>
          <cell r="V426">
            <v>39202</v>
          </cell>
          <cell r="AC426">
            <v>0</v>
          </cell>
          <cell r="AD426">
            <v>107271.57</v>
          </cell>
        </row>
        <row r="427">
          <cell r="S427">
            <v>2</v>
          </cell>
          <cell r="V427">
            <v>14403</v>
          </cell>
          <cell r="AC427">
            <v>670447.29</v>
          </cell>
          <cell r="AD427">
            <v>0</v>
          </cell>
        </row>
        <row r="428">
          <cell r="S428">
            <v>2</v>
          </cell>
          <cell r="V428">
            <v>31301</v>
          </cell>
          <cell r="AC428">
            <v>1236.3</v>
          </cell>
          <cell r="AD428">
            <v>197.01</v>
          </cell>
        </row>
        <row r="429">
          <cell r="S429">
            <v>2</v>
          </cell>
          <cell r="V429">
            <v>31301</v>
          </cell>
          <cell r="AC429">
            <v>987.24</v>
          </cell>
          <cell r="AD429">
            <v>151.63999999999999</v>
          </cell>
        </row>
        <row r="430">
          <cell r="S430">
            <v>2</v>
          </cell>
          <cell r="V430">
            <v>31301</v>
          </cell>
          <cell r="AC430">
            <v>297</v>
          </cell>
          <cell r="AD430">
            <v>0</v>
          </cell>
        </row>
        <row r="431">
          <cell r="S431">
            <v>2</v>
          </cell>
          <cell r="V431">
            <v>31301</v>
          </cell>
          <cell r="AC431">
            <v>998.28</v>
          </cell>
          <cell r="AD431">
            <v>159.72</v>
          </cell>
        </row>
        <row r="432">
          <cell r="S432">
            <v>2</v>
          </cell>
          <cell r="V432">
            <v>31301</v>
          </cell>
          <cell r="AC432">
            <v>1570.06</v>
          </cell>
          <cell r="AD432">
            <v>231.64</v>
          </cell>
        </row>
        <row r="433">
          <cell r="S433">
            <v>2</v>
          </cell>
          <cell r="V433">
            <v>31301</v>
          </cell>
          <cell r="AC433">
            <v>2082.19</v>
          </cell>
          <cell r="AD433">
            <v>0</v>
          </cell>
        </row>
        <row r="434">
          <cell r="S434">
            <v>2</v>
          </cell>
          <cell r="V434">
            <v>31301</v>
          </cell>
          <cell r="AC434">
            <v>4716.38</v>
          </cell>
          <cell r="AD434">
            <v>689.62</v>
          </cell>
        </row>
        <row r="435">
          <cell r="S435">
            <v>2</v>
          </cell>
          <cell r="V435" t="str">
            <v>No aplica</v>
          </cell>
          <cell r="AC435">
            <v>227070.74</v>
          </cell>
          <cell r="AD435">
            <v>0</v>
          </cell>
        </row>
        <row r="436">
          <cell r="S436">
            <v>2</v>
          </cell>
          <cell r="V436" t="str">
            <v>No aplica</v>
          </cell>
          <cell r="AC436">
            <v>1000</v>
          </cell>
          <cell r="AD436">
            <v>0</v>
          </cell>
        </row>
        <row r="437">
          <cell r="S437">
            <v>2</v>
          </cell>
          <cell r="V437">
            <v>37504</v>
          </cell>
          <cell r="AC437">
            <v>72.5</v>
          </cell>
          <cell r="AD437">
            <v>0</v>
          </cell>
        </row>
        <row r="438">
          <cell r="S438">
            <v>2</v>
          </cell>
          <cell r="V438">
            <v>37504</v>
          </cell>
          <cell r="AC438">
            <v>300</v>
          </cell>
          <cell r="AD438">
            <v>0</v>
          </cell>
        </row>
        <row r="439">
          <cell r="S439">
            <v>2</v>
          </cell>
          <cell r="V439">
            <v>32201</v>
          </cell>
          <cell r="AC439">
            <v>36095.85</v>
          </cell>
          <cell r="AD439">
            <v>5775.34</v>
          </cell>
        </row>
        <row r="440">
          <cell r="S440">
            <v>2</v>
          </cell>
          <cell r="V440">
            <v>32201</v>
          </cell>
          <cell r="AC440">
            <v>15914</v>
          </cell>
          <cell r="AD440">
            <v>2546.2399999999998</v>
          </cell>
        </row>
        <row r="441">
          <cell r="S441">
            <v>2</v>
          </cell>
          <cell r="V441">
            <v>32201</v>
          </cell>
          <cell r="AC441">
            <v>24620</v>
          </cell>
          <cell r="AD441">
            <v>3939.2</v>
          </cell>
        </row>
        <row r="442">
          <cell r="S442">
            <v>2</v>
          </cell>
          <cell r="V442">
            <v>32201</v>
          </cell>
          <cell r="AC442">
            <v>10000.01</v>
          </cell>
          <cell r="AD442">
            <v>1600</v>
          </cell>
        </row>
        <row r="443">
          <cell r="S443">
            <v>2</v>
          </cell>
          <cell r="V443" t="str">
            <v>No aplica</v>
          </cell>
          <cell r="AC443">
            <v>857598.46</v>
          </cell>
          <cell r="AD443">
            <v>0</v>
          </cell>
        </row>
        <row r="444">
          <cell r="S444">
            <v>2</v>
          </cell>
          <cell r="V444" t="str">
            <v>No aplica</v>
          </cell>
          <cell r="AC444">
            <v>246748.61</v>
          </cell>
          <cell r="AD444">
            <v>0</v>
          </cell>
        </row>
        <row r="445">
          <cell r="S445">
            <v>2</v>
          </cell>
          <cell r="V445">
            <v>34101</v>
          </cell>
          <cell r="AC445">
            <v>23690.799999999999</v>
          </cell>
          <cell r="AD445">
            <v>3790.53</v>
          </cell>
        </row>
        <row r="446">
          <cell r="S446">
            <v>2</v>
          </cell>
          <cell r="V446">
            <v>34101</v>
          </cell>
          <cell r="AC446">
            <v>15578.2</v>
          </cell>
          <cell r="AD446">
            <v>2492.5100000000002</v>
          </cell>
        </row>
        <row r="447">
          <cell r="S447">
            <v>2</v>
          </cell>
          <cell r="V447">
            <v>34501</v>
          </cell>
          <cell r="AC447">
            <v>12328.32</v>
          </cell>
          <cell r="AD447">
            <v>1972.53</v>
          </cell>
        </row>
        <row r="448">
          <cell r="S448">
            <v>2</v>
          </cell>
          <cell r="V448">
            <v>34501</v>
          </cell>
          <cell r="AC448">
            <v>1135</v>
          </cell>
          <cell r="AD448">
            <v>0</v>
          </cell>
        </row>
        <row r="449">
          <cell r="S449">
            <v>2</v>
          </cell>
          <cell r="V449">
            <v>34701</v>
          </cell>
          <cell r="AC449">
            <v>20553.57</v>
          </cell>
          <cell r="AD449">
            <v>3288.57</v>
          </cell>
        </row>
        <row r="450">
          <cell r="S450">
            <v>2</v>
          </cell>
          <cell r="V450" t="str">
            <v>No aplica</v>
          </cell>
          <cell r="AC450">
            <v>188089.05</v>
          </cell>
          <cell r="AD450">
            <v>0</v>
          </cell>
        </row>
        <row r="451">
          <cell r="S451">
            <v>1</v>
          </cell>
          <cell r="V451">
            <v>31101</v>
          </cell>
          <cell r="AC451">
            <v>126746.21</v>
          </cell>
          <cell r="AD451">
            <v>20279.79</v>
          </cell>
        </row>
        <row r="452">
          <cell r="S452">
            <v>2</v>
          </cell>
          <cell r="V452">
            <v>11301</v>
          </cell>
          <cell r="AC452">
            <v>8127</v>
          </cell>
          <cell r="AD452">
            <v>0</v>
          </cell>
        </row>
        <row r="453">
          <cell r="S453">
            <v>2</v>
          </cell>
          <cell r="V453">
            <v>13201</v>
          </cell>
          <cell r="AC453">
            <v>34.44</v>
          </cell>
          <cell r="AD453">
            <v>0</v>
          </cell>
        </row>
        <row r="454">
          <cell r="S454">
            <v>2</v>
          </cell>
          <cell r="V454">
            <v>13202</v>
          </cell>
          <cell r="AC454">
            <v>1124.3800000000001</v>
          </cell>
          <cell r="AD454">
            <v>0</v>
          </cell>
        </row>
        <row r="455">
          <cell r="S455">
            <v>2</v>
          </cell>
          <cell r="V455">
            <v>15402</v>
          </cell>
          <cell r="AC455">
            <v>1869</v>
          </cell>
          <cell r="AD455">
            <v>0</v>
          </cell>
        </row>
        <row r="456">
          <cell r="S456">
            <v>2</v>
          </cell>
          <cell r="V456">
            <v>15401</v>
          </cell>
          <cell r="AC456">
            <v>980</v>
          </cell>
          <cell r="AD456">
            <v>0</v>
          </cell>
        </row>
        <row r="457">
          <cell r="S457">
            <v>2</v>
          </cell>
          <cell r="V457">
            <v>15202</v>
          </cell>
          <cell r="AC457">
            <v>11174.15</v>
          </cell>
          <cell r="AD457">
            <v>0</v>
          </cell>
        </row>
        <row r="458">
          <cell r="S458">
            <v>2</v>
          </cell>
          <cell r="V458">
            <v>39202</v>
          </cell>
          <cell r="AC458">
            <v>528.01</v>
          </cell>
          <cell r="AD458">
            <v>0</v>
          </cell>
        </row>
        <row r="459">
          <cell r="S459">
            <v>2</v>
          </cell>
          <cell r="V459" t="str">
            <v>OPERACIONES AJENAS DE INGRESO</v>
          </cell>
          <cell r="AC459">
            <v>0</v>
          </cell>
          <cell r="AD459">
            <v>0</v>
          </cell>
        </row>
        <row r="460">
          <cell r="S460">
            <v>2</v>
          </cell>
          <cell r="V460">
            <v>11301</v>
          </cell>
          <cell r="AC460">
            <v>11927.5</v>
          </cell>
          <cell r="AD460">
            <v>0</v>
          </cell>
        </row>
        <row r="461">
          <cell r="S461">
            <v>2</v>
          </cell>
          <cell r="V461">
            <v>13201</v>
          </cell>
          <cell r="AC461">
            <v>26.91</v>
          </cell>
          <cell r="AD461">
            <v>0</v>
          </cell>
        </row>
        <row r="462">
          <cell r="S462">
            <v>2</v>
          </cell>
          <cell r="V462">
            <v>13202</v>
          </cell>
          <cell r="AC462">
            <v>1384.8</v>
          </cell>
          <cell r="AD462">
            <v>0</v>
          </cell>
        </row>
        <row r="463">
          <cell r="S463">
            <v>2</v>
          </cell>
          <cell r="V463">
            <v>15402</v>
          </cell>
          <cell r="AC463">
            <v>461.5</v>
          </cell>
          <cell r="AD463">
            <v>0</v>
          </cell>
        </row>
        <row r="464">
          <cell r="S464">
            <v>2</v>
          </cell>
          <cell r="V464">
            <v>15401</v>
          </cell>
          <cell r="AC464">
            <v>910</v>
          </cell>
          <cell r="AD464">
            <v>0</v>
          </cell>
        </row>
        <row r="465">
          <cell r="S465">
            <v>2</v>
          </cell>
          <cell r="V465">
            <v>15202</v>
          </cell>
          <cell r="AC465">
            <v>14717.07</v>
          </cell>
          <cell r="AD465">
            <v>0</v>
          </cell>
        </row>
        <row r="466">
          <cell r="S466">
            <v>2</v>
          </cell>
          <cell r="V466">
            <v>39202</v>
          </cell>
          <cell r="AC466">
            <v>856.37</v>
          </cell>
          <cell r="AD466">
            <v>0</v>
          </cell>
        </row>
        <row r="467">
          <cell r="S467">
            <v>2</v>
          </cell>
          <cell r="V467" t="str">
            <v>OPERACIONES AJENAS DE INGRESO</v>
          </cell>
          <cell r="AC467">
            <v>0</v>
          </cell>
          <cell r="AD467">
            <v>0</v>
          </cell>
        </row>
        <row r="468">
          <cell r="S468">
            <v>2</v>
          </cell>
          <cell r="V468">
            <v>11301</v>
          </cell>
          <cell r="AC468">
            <v>7340</v>
          </cell>
          <cell r="AD468">
            <v>0</v>
          </cell>
        </row>
        <row r="469">
          <cell r="S469">
            <v>2</v>
          </cell>
          <cell r="V469">
            <v>13201</v>
          </cell>
          <cell r="AC469">
            <v>203.69</v>
          </cell>
          <cell r="AD469">
            <v>0</v>
          </cell>
        </row>
        <row r="470">
          <cell r="S470">
            <v>2</v>
          </cell>
          <cell r="V470">
            <v>13202</v>
          </cell>
          <cell r="AC470">
            <v>846.9</v>
          </cell>
          <cell r="AD470">
            <v>0</v>
          </cell>
        </row>
        <row r="471">
          <cell r="S471">
            <v>2</v>
          </cell>
          <cell r="V471">
            <v>15402</v>
          </cell>
          <cell r="AC471">
            <v>284</v>
          </cell>
          <cell r="AD471">
            <v>0</v>
          </cell>
        </row>
        <row r="472">
          <cell r="S472">
            <v>2</v>
          </cell>
          <cell r="V472">
            <v>15401</v>
          </cell>
          <cell r="AC472">
            <v>560</v>
          </cell>
          <cell r="AD472">
            <v>0</v>
          </cell>
        </row>
        <row r="473">
          <cell r="S473">
            <v>2</v>
          </cell>
          <cell r="V473">
            <v>15202</v>
          </cell>
          <cell r="AC473">
            <v>10430.69</v>
          </cell>
          <cell r="AD473">
            <v>0</v>
          </cell>
        </row>
        <row r="474">
          <cell r="S474">
            <v>2</v>
          </cell>
          <cell r="V474">
            <v>39202</v>
          </cell>
          <cell r="AC474">
            <v>731.61</v>
          </cell>
          <cell r="AD474">
            <v>0</v>
          </cell>
        </row>
        <row r="475">
          <cell r="S475">
            <v>2</v>
          </cell>
          <cell r="V475" t="str">
            <v>OPERACIONES AJENAS DE INGRESO</v>
          </cell>
          <cell r="AC475">
            <v>0</v>
          </cell>
          <cell r="AD475">
            <v>0</v>
          </cell>
        </row>
        <row r="476">
          <cell r="S476">
            <v>2</v>
          </cell>
          <cell r="V476">
            <v>11301</v>
          </cell>
          <cell r="AC476">
            <v>20965</v>
          </cell>
          <cell r="AD476">
            <v>0</v>
          </cell>
        </row>
        <row r="477">
          <cell r="S477">
            <v>2</v>
          </cell>
          <cell r="V477">
            <v>13201</v>
          </cell>
          <cell r="AC477">
            <v>85.86</v>
          </cell>
          <cell r="AD477">
            <v>0</v>
          </cell>
        </row>
        <row r="478">
          <cell r="S478">
            <v>2</v>
          </cell>
          <cell r="V478">
            <v>13202</v>
          </cell>
          <cell r="AC478">
            <v>5911.11</v>
          </cell>
          <cell r="AD478">
            <v>0</v>
          </cell>
        </row>
        <row r="479">
          <cell r="S479">
            <v>2</v>
          </cell>
          <cell r="V479">
            <v>15402</v>
          </cell>
          <cell r="AC479">
            <v>31955</v>
          </cell>
          <cell r="AD479">
            <v>0</v>
          </cell>
        </row>
        <row r="480">
          <cell r="S480">
            <v>2</v>
          </cell>
          <cell r="V480">
            <v>15901</v>
          </cell>
          <cell r="AC480">
            <v>980</v>
          </cell>
          <cell r="AD480">
            <v>0</v>
          </cell>
        </row>
        <row r="481">
          <cell r="S481">
            <v>2</v>
          </cell>
          <cell r="V481">
            <v>15202</v>
          </cell>
          <cell r="AC481">
            <v>58886.789999999994</v>
          </cell>
          <cell r="AD481">
            <v>0</v>
          </cell>
        </row>
        <row r="482">
          <cell r="S482">
            <v>2</v>
          </cell>
          <cell r="V482">
            <v>39202</v>
          </cell>
          <cell r="AC482">
            <v>4360.87</v>
          </cell>
          <cell r="AD482">
            <v>0</v>
          </cell>
        </row>
        <row r="483">
          <cell r="S483">
            <v>2</v>
          </cell>
          <cell r="V483" t="str">
            <v>OPERACIONES AJENAS DE INGRESO</v>
          </cell>
          <cell r="AC483">
            <v>0</v>
          </cell>
          <cell r="AD483">
            <v>0</v>
          </cell>
        </row>
        <row r="484">
          <cell r="S484">
            <v>2</v>
          </cell>
          <cell r="V484">
            <v>11301</v>
          </cell>
          <cell r="AC484">
            <v>22462.5</v>
          </cell>
          <cell r="AD484">
            <v>0</v>
          </cell>
        </row>
        <row r="485">
          <cell r="S485">
            <v>2</v>
          </cell>
          <cell r="V485">
            <v>13201</v>
          </cell>
          <cell r="AC485">
            <v>130.78</v>
          </cell>
          <cell r="AD485">
            <v>0</v>
          </cell>
        </row>
        <row r="486">
          <cell r="S486">
            <v>2</v>
          </cell>
          <cell r="V486">
            <v>13202</v>
          </cell>
          <cell r="AC486">
            <v>6359.67</v>
          </cell>
          <cell r="AD486">
            <v>0</v>
          </cell>
        </row>
        <row r="487">
          <cell r="S487">
            <v>2</v>
          </cell>
          <cell r="V487">
            <v>15402</v>
          </cell>
          <cell r="AC487">
            <v>34237.5</v>
          </cell>
          <cell r="AD487">
            <v>0</v>
          </cell>
        </row>
        <row r="488">
          <cell r="S488">
            <v>2</v>
          </cell>
          <cell r="V488">
            <v>15901</v>
          </cell>
          <cell r="AC488">
            <v>1050</v>
          </cell>
          <cell r="AD488">
            <v>0</v>
          </cell>
        </row>
        <row r="489">
          <cell r="S489">
            <v>2</v>
          </cell>
          <cell r="V489">
            <v>15202</v>
          </cell>
          <cell r="AC489">
            <v>59202.2</v>
          </cell>
          <cell r="AD489">
            <v>0</v>
          </cell>
        </row>
        <row r="490">
          <cell r="S490">
            <v>2</v>
          </cell>
          <cell r="V490">
            <v>39202</v>
          </cell>
          <cell r="AC490">
            <v>4896.1000000000004</v>
          </cell>
          <cell r="AD490">
            <v>0</v>
          </cell>
        </row>
        <row r="491">
          <cell r="S491">
            <v>2</v>
          </cell>
          <cell r="V491" t="str">
            <v>OPERACIONES AJENAS DE INGRESO</v>
          </cell>
          <cell r="AC491">
            <v>0</v>
          </cell>
          <cell r="AD491">
            <v>0</v>
          </cell>
        </row>
        <row r="492">
          <cell r="S492">
            <v>2</v>
          </cell>
          <cell r="V492">
            <v>11301</v>
          </cell>
          <cell r="AC492">
            <v>17248</v>
          </cell>
          <cell r="AD492">
            <v>0</v>
          </cell>
        </row>
        <row r="493">
          <cell r="S493">
            <v>2</v>
          </cell>
          <cell r="V493">
            <v>13201</v>
          </cell>
          <cell r="AC493">
            <v>125.77</v>
          </cell>
          <cell r="AD493">
            <v>0</v>
          </cell>
        </row>
        <row r="494">
          <cell r="S494">
            <v>2</v>
          </cell>
          <cell r="V494">
            <v>13202</v>
          </cell>
          <cell r="AC494">
            <v>4900.91</v>
          </cell>
          <cell r="AD494">
            <v>0</v>
          </cell>
        </row>
        <row r="495">
          <cell r="S495">
            <v>2</v>
          </cell>
          <cell r="V495">
            <v>15402</v>
          </cell>
          <cell r="AC495">
            <v>26288</v>
          </cell>
          <cell r="AD495">
            <v>0</v>
          </cell>
        </row>
        <row r="496">
          <cell r="S496">
            <v>2</v>
          </cell>
          <cell r="V496">
            <v>15901</v>
          </cell>
          <cell r="AC496">
            <v>1120</v>
          </cell>
          <cell r="AD496">
            <v>0</v>
          </cell>
        </row>
        <row r="497">
          <cell r="S497">
            <v>2</v>
          </cell>
          <cell r="V497">
            <v>15202</v>
          </cell>
          <cell r="AC497">
            <v>50642.75</v>
          </cell>
          <cell r="AD497">
            <v>0</v>
          </cell>
        </row>
        <row r="498">
          <cell r="S498">
            <v>2</v>
          </cell>
          <cell r="V498">
            <v>39202</v>
          </cell>
          <cell r="AC498">
            <v>3789.76</v>
          </cell>
          <cell r="AD498">
            <v>0</v>
          </cell>
        </row>
        <row r="499">
          <cell r="S499">
            <v>2</v>
          </cell>
          <cell r="V499" t="str">
            <v>OPERACIONES AJENAS DE INGRESO</v>
          </cell>
          <cell r="AC499">
            <v>0</v>
          </cell>
          <cell r="AD499">
            <v>0</v>
          </cell>
        </row>
        <row r="500">
          <cell r="S500">
            <v>2</v>
          </cell>
          <cell r="V500">
            <v>11301</v>
          </cell>
          <cell r="AC500">
            <v>14014</v>
          </cell>
          <cell r="AD500">
            <v>0</v>
          </cell>
        </row>
        <row r="501">
          <cell r="S501">
            <v>2</v>
          </cell>
          <cell r="V501">
            <v>13201</v>
          </cell>
          <cell r="AC501">
            <v>31.62</v>
          </cell>
          <cell r="AD501">
            <v>0</v>
          </cell>
        </row>
        <row r="502">
          <cell r="S502">
            <v>2</v>
          </cell>
          <cell r="V502">
            <v>13202</v>
          </cell>
          <cell r="AC502">
            <v>3954</v>
          </cell>
          <cell r="AD502">
            <v>0</v>
          </cell>
        </row>
        <row r="503">
          <cell r="S503">
            <v>2</v>
          </cell>
          <cell r="V503">
            <v>15402</v>
          </cell>
          <cell r="AC503">
            <v>21359</v>
          </cell>
          <cell r="AD503">
            <v>0</v>
          </cell>
        </row>
        <row r="504">
          <cell r="S504">
            <v>2</v>
          </cell>
          <cell r="V504">
            <v>15901</v>
          </cell>
          <cell r="AC504">
            <v>910</v>
          </cell>
          <cell r="AD504">
            <v>0</v>
          </cell>
        </row>
        <row r="505">
          <cell r="S505">
            <v>2</v>
          </cell>
          <cell r="V505">
            <v>15202</v>
          </cell>
          <cell r="AC505">
            <v>40859.300000000003</v>
          </cell>
          <cell r="AD505">
            <v>0</v>
          </cell>
        </row>
        <row r="506">
          <cell r="S506">
            <v>2</v>
          </cell>
          <cell r="V506">
            <v>39202</v>
          </cell>
          <cell r="AC506">
            <v>2654.78</v>
          </cell>
          <cell r="AD506">
            <v>0</v>
          </cell>
        </row>
        <row r="507">
          <cell r="S507">
            <v>2</v>
          </cell>
          <cell r="V507" t="str">
            <v>OPERACIONES AJENAS DE INGRESO</v>
          </cell>
          <cell r="AC507">
            <v>0</v>
          </cell>
          <cell r="AD507">
            <v>0</v>
          </cell>
        </row>
        <row r="508">
          <cell r="S508">
            <v>2</v>
          </cell>
          <cell r="V508">
            <v>11301</v>
          </cell>
          <cell r="AC508">
            <v>5548</v>
          </cell>
          <cell r="AD508">
            <v>0</v>
          </cell>
        </row>
        <row r="509">
          <cell r="S509">
            <v>2</v>
          </cell>
          <cell r="V509">
            <v>13201</v>
          </cell>
          <cell r="AC509">
            <v>153.96</v>
          </cell>
          <cell r="AD509">
            <v>0</v>
          </cell>
        </row>
        <row r="510">
          <cell r="S510">
            <v>2</v>
          </cell>
          <cell r="V510">
            <v>13202</v>
          </cell>
          <cell r="AC510">
            <v>1555.17</v>
          </cell>
          <cell r="AD510">
            <v>0</v>
          </cell>
        </row>
        <row r="511">
          <cell r="S511">
            <v>2</v>
          </cell>
          <cell r="V511">
            <v>15402</v>
          </cell>
          <cell r="AC511">
            <v>8452</v>
          </cell>
          <cell r="AD511">
            <v>0</v>
          </cell>
        </row>
        <row r="512">
          <cell r="S512">
            <v>2</v>
          </cell>
          <cell r="V512">
            <v>15901</v>
          </cell>
          <cell r="AC512">
            <v>560</v>
          </cell>
          <cell r="AD512">
            <v>0</v>
          </cell>
        </row>
        <row r="513">
          <cell r="S513">
            <v>2</v>
          </cell>
          <cell r="V513">
            <v>15202</v>
          </cell>
          <cell r="AC513">
            <v>22191.73</v>
          </cell>
          <cell r="AD513">
            <v>0</v>
          </cell>
        </row>
        <row r="514">
          <cell r="S514">
            <v>2</v>
          </cell>
          <cell r="V514">
            <v>39202</v>
          </cell>
          <cell r="AC514">
            <v>1211.74</v>
          </cell>
          <cell r="AD514">
            <v>0</v>
          </cell>
        </row>
        <row r="515">
          <cell r="S515">
            <v>2</v>
          </cell>
          <cell r="V515" t="str">
            <v>OPERACIONES AJENAS DE INGRESO</v>
          </cell>
          <cell r="AC515">
            <v>0</v>
          </cell>
          <cell r="AD515">
            <v>0</v>
          </cell>
        </row>
        <row r="516">
          <cell r="S516">
            <v>2</v>
          </cell>
          <cell r="V516">
            <v>11301</v>
          </cell>
          <cell r="AC516">
            <v>6860</v>
          </cell>
          <cell r="AD516">
            <v>0</v>
          </cell>
        </row>
        <row r="517">
          <cell r="S517">
            <v>2</v>
          </cell>
          <cell r="V517">
            <v>13201</v>
          </cell>
          <cell r="AC517">
            <v>29.07</v>
          </cell>
          <cell r="AD517">
            <v>0</v>
          </cell>
        </row>
        <row r="518">
          <cell r="S518">
            <v>2</v>
          </cell>
          <cell r="V518">
            <v>13202</v>
          </cell>
          <cell r="AC518">
            <v>1944.51</v>
          </cell>
          <cell r="AD518">
            <v>0</v>
          </cell>
        </row>
        <row r="519">
          <cell r="S519">
            <v>2</v>
          </cell>
          <cell r="V519">
            <v>15402</v>
          </cell>
          <cell r="AC519">
            <v>10458</v>
          </cell>
          <cell r="AD519">
            <v>0</v>
          </cell>
        </row>
        <row r="520">
          <cell r="S520">
            <v>2</v>
          </cell>
          <cell r="V520">
            <v>15901</v>
          </cell>
          <cell r="AC520">
            <v>980</v>
          </cell>
          <cell r="AD520">
            <v>0</v>
          </cell>
        </row>
        <row r="521">
          <cell r="S521">
            <v>2</v>
          </cell>
          <cell r="V521">
            <v>15202</v>
          </cell>
          <cell r="AC521">
            <v>39981.86</v>
          </cell>
          <cell r="AD521">
            <v>0</v>
          </cell>
        </row>
        <row r="522">
          <cell r="S522">
            <v>2</v>
          </cell>
          <cell r="V522">
            <v>39202</v>
          </cell>
          <cell r="AC522">
            <v>1267.24</v>
          </cell>
          <cell r="AD522">
            <v>0</v>
          </cell>
        </row>
        <row r="523">
          <cell r="S523">
            <v>2</v>
          </cell>
          <cell r="V523" t="str">
            <v>OPERACIONES AJENAS DE INGRESO</v>
          </cell>
          <cell r="AC523">
            <v>0</v>
          </cell>
          <cell r="AD523">
            <v>0</v>
          </cell>
        </row>
        <row r="524">
          <cell r="S524">
            <v>2</v>
          </cell>
          <cell r="V524">
            <v>11301</v>
          </cell>
          <cell r="AC524">
            <v>7350</v>
          </cell>
          <cell r="AD524">
            <v>0</v>
          </cell>
        </row>
        <row r="525">
          <cell r="S525">
            <v>2</v>
          </cell>
          <cell r="V525">
            <v>13201</v>
          </cell>
          <cell r="AC525">
            <v>42.79</v>
          </cell>
          <cell r="AD525">
            <v>0</v>
          </cell>
        </row>
        <row r="526">
          <cell r="S526">
            <v>2</v>
          </cell>
          <cell r="V526">
            <v>13202</v>
          </cell>
          <cell r="AC526">
            <v>2081.4</v>
          </cell>
          <cell r="AD526">
            <v>0</v>
          </cell>
        </row>
        <row r="527">
          <cell r="S527">
            <v>2</v>
          </cell>
          <cell r="V527">
            <v>15402</v>
          </cell>
          <cell r="AC527">
            <v>11205</v>
          </cell>
          <cell r="AD527">
            <v>0</v>
          </cell>
        </row>
        <row r="528">
          <cell r="S528">
            <v>2</v>
          </cell>
          <cell r="V528">
            <v>15901</v>
          </cell>
          <cell r="AC528">
            <v>1050</v>
          </cell>
          <cell r="AD528">
            <v>0</v>
          </cell>
        </row>
        <row r="529">
          <cell r="S529">
            <v>2</v>
          </cell>
          <cell r="V529">
            <v>15202</v>
          </cell>
          <cell r="AC529">
            <v>20122.13</v>
          </cell>
          <cell r="AD529">
            <v>0</v>
          </cell>
        </row>
        <row r="530">
          <cell r="S530">
            <v>2</v>
          </cell>
          <cell r="V530">
            <v>39202</v>
          </cell>
          <cell r="AC530">
            <v>1482.94</v>
          </cell>
          <cell r="AD530">
            <v>0</v>
          </cell>
        </row>
        <row r="531">
          <cell r="S531">
            <v>2</v>
          </cell>
          <cell r="V531" t="str">
            <v>OPERACIONES AJENAS DE INGRESO</v>
          </cell>
          <cell r="AC531">
            <v>0</v>
          </cell>
          <cell r="AD531">
            <v>0</v>
          </cell>
        </row>
        <row r="532">
          <cell r="S532">
            <v>2</v>
          </cell>
          <cell r="V532">
            <v>11301</v>
          </cell>
          <cell r="AC532">
            <v>6370</v>
          </cell>
          <cell r="AD532">
            <v>0</v>
          </cell>
        </row>
        <row r="533">
          <cell r="S533">
            <v>2</v>
          </cell>
          <cell r="V533">
            <v>13201</v>
          </cell>
          <cell r="AC533">
            <v>14.37</v>
          </cell>
          <cell r="AD533">
            <v>0</v>
          </cell>
        </row>
        <row r="534">
          <cell r="S534">
            <v>2</v>
          </cell>
          <cell r="V534">
            <v>13202</v>
          </cell>
          <cell r="AC534">
            <v>1797.72</v>
          </cell>
          <cell r="AD534">
            <v>0</v>
          </cell>
        </row>
        <row r="535">
          <cell r="S535">
            <v>2</v>
          </cell>
          <cell r="V535">
            <v>15402</v>
          </cell>
          <cell r="AC535">
            <v>9711</v>
          </cell>
          <cell r="AD535">
            <v>0</v>
          </cell>
        </row>
        <row r="536">
          <cell r="S536">
            <v>2</v>
          </cell>
          <cell r="V536">
            <v>15901</v>
          </cell>
          <cell r="AC536">
            <v>910</v>
          </cell>
          <cell r="AD536">
            <v>0</v>
          </cell>
        </row>
        <row r="537">
          <cell r="S537">
            <v>2</v>
          </cell>
          <cell r="V537">
            <v>15202</v>
          </cell>
          <cell r="AC537">
            <v>19279.14</v>
          </cell>
          <cell r="AD537">
            <v>0</v>
          </cell>
        </row>
        <row r="538">
          <cell r="S538">
            <v>2</v>
          </cell>
          <cell r="V538">
            <v>39202</v>
          </cell>
          <cell r="AC538">
            <v>1340.6</v>
          </cell>
          <cell r="AD538">
            <v>0</v>
          </cell>
        </row>
        <row r="539">
          <cell r="S539">
            <v>2</v>
          </cell>
          <cell r="V539" t="str">
            <v>OPERACIONES AJENAS DE INGRESO</v>
          </cell>
          <cell r="AC539">
            <v>0</v>
          </cell>
          <cell r="AD539">
            <v>0</v>
          </cell>
        </row>
        <row r="540">
          <cell r="S540">
            <v>2</v>
          </cell>
          <cell r="V540">
            <v>11301</v>
          </cell>
          <cell r="AC540">
            <v>7350</v>
          </cell>
          <cell r="AD540">
            <v>0</v>
          </cell>
        </row>
        <row r="541">
          <cell r="S541">
            <v>2</v>
          </cell>
          <cell r="V541">
            <v>13201</v>
          </cell>
          <cell r="AC541">
            <v>42.79</v>
          </cell>
          <cell r="AD541">
            <v>0</v>
          </cell>
        </row>
        <row r="542">
          <cell r="S542">
            <v>2</v>
          </cell>
          <cell r="V542">
            <v>13202</v>
          </cell>
          <cell r="AC542">
            <v>2081.4</v>
          </cell>
          <cell r="AD542">
            <v>0</v>
          </cell>
        </row>
        <row r="543">
          <cell r="S543">
            <v>2</v>
          </cell>
          <cell r="V543">
            <v>15402</v>
          </cell>
          <cell r="AC543">
            <v>11205</v>
          </cell>
          <cell r="AD543">
            <v>0</v>
          </cell>
        </row>
        <row r="544">
          <cell r="S544">
            <v>2</v>
          </cell>
          <cell r="V544">
            <v>15901</v>
          </cell>
          <cell r="AC544">
            <v>1050</v>
          </cell>
          <cell r="AD544">
            <v>0</v>
          </cell>
        </row>
        <row r="545">
          <cell r="S545">
            <v>2</v>
          </cell>
          <cell r="V545">
            <v>15202</v>
          </cell>
          <cell r="AC545">
            <v>14735.48</v>
          </cell>
          <cell r="AD545">
            <v>0</v>
          </cell>
        </row>
        <row r="546">
          <cell r="S546">
            <v>2</v>
          </cell>
          <cell r="V546">
            <v>39202</v>
          </cell>
          <cell r="AC546">
            <v>1482.94</v>
          </cell>
          <cell r="AD546">
            <v>0</v>
          </cell>
        </row>
        <row r="547">
          <cell r="S547">
            <v>2</v>
          </cell>
          <cell r="V547" t="str">
            <v>OPERACIONES AJENAS DE INGRESO</v>
          </cell>
          <cell r="AC547">
            <v>0</v>
          </cell>
          <cell r="AD547">
            <v>0</v>
          </cell>
        </row>
        <row r="548">
          <cell r="S548">
            <v>2</v>
          </cell>
          <cell r="V548">
            <v>11301</v>
          </cell>
          <cell r="AC548">
            <v>6860</v>
          </cell>
          <cell r="AD548">
            <v>0</v>
          </cell>
        </row>
        <row r="549">
          <cell r="S549">
            <v>2</v>
          </cell>
          <cell r="V549">
            <v>13201</v>
          </cell>
          <cell r="AC549">
            <v>29.07</v>
          </cell>
          <cell r="AD549">
            <v>0</v>
          </cell>
        </row>
        <row r="550">
          <cell r="S550">
            <v>2</v>
          </cell>
          <cell r="V550">
            <v>13202</v>
          </cell>
          <cell r="AC550">
            <v>1944.51</v>
          </cell>
          <cell r="AD550">
            <v>0</v>
          </cell>
        </row>
        <row r="551">
          <cell r="S551">
            <v>2</v>
          </cell>
          <cell r="V551">
            <v>15402</v>
          </cell>
          <cell r="AC551">
            <v>10458</v>
          </cell>
          <cell r="AD551">
            <v>0</v>
          </cell>
        </row>
        <row r="552">
          <cell r="S552">
            <v>2</v>
          </cell>
          <cell r="V552">
            <v>15901</v>
          </cell>
          <cell r="AC552">
            <v>980</v>
          </cell>
          <cell r="AD552">
            <v>0</v>
          </cell>
        </row>
        <row r="553">
          <cell r="S553">
            <v>2</v>
          </cell>
          <cell r="V553">
            <v>15202</v>
          </cell>
          <cell r="AC553">
            <v>13339.31</v>
          </cell>
          <cell r="AD553">
            <v>0</v>
          </cell>
        </row>
        <row r="554">
          <cell r="S554">
            <v>2</v>
          </cell>
          <cell r="V554">
            <v>39202</v>
          </cell>
          <cell r="AC554">
            <v>1267.24</v>
          </cell>
          <cell r="AD554">
            <v>0</v>
          </cell>
        </row>
        <row r="555">
          <cell r="S555">
            <v>2</v>
          </cell>
          <cell r="V555" t="str">
            <v>OPERACIONES AJENAS DE INGRESO</v>
          </cell>
          <cell r="AC555">
            <v>0</v>
          </cell>
          <cell r="AD555">
            <v>0</v>
          </cell>
        </row>
        <row r="556">
          <cell r="S556">
            <v>2</v>
          </cell>
          <cell r="V556">
            <v>11301</v>
          </cell>
          <cell r="AC556">
            <v>3718</v>
          </cell>
          <cell r="AD556">
            <v>0</v>
          </cell>
        </row>
        <row r="557">
          <cell r="S557">
            <v>2</v>
          </cell>
          <cell r="V557">
            <v>13201</v>
          </cell>
          <cell r="AC557">
            <v>8.39</v>
          </cell>
          <cell r="AD557">
            <v>0</v>
          </cell>
        </row>
        <row r="558">
          <cell r="S558">
            <v>2</v>
          </cell>
          <cell r="V558">
            <v>13202</v>
          </cell>
          <cell r="AC558">
            <v>1169.4000000000001</v>
          </cell>
          <cell r="AD558">
            <v>0</v>
          </cell>
        </row>
        <row r="559">
          <cell r="S559">
            <v>2</v>
          </cell>
          <cell r="V559">
            <v>15402</v>
          </cell>
          <cell r="AC559">
            <v>6773</v>
          </cell>
          <cell r="AD559">
            <v>0</v>
          </cell>
        </row>
        <row r="560">
          <cell r="S560">
            <v>2</v>
          </cell>
          <cell r="V560">
            <v>15901</v>
          </cell>
          <cell r="AC560">
            <v>910</v>
          </cell>
          <cell r="AD560">
            <v>0</v>
          </cell>
        </row>
        <row r="561">
          <cell r="S561">
            <v>2</v>
          </cell>
          <cell r="V561">
            <v>15202</v>
          </cell>
          <cell r="AC561">
            <v>12331.16</v>
          </cell>
          <cell r="AD561">
            <v>0</v>
          </cell>
        </row>
        <row r="562">
          <cell r="S562">
            <v>2</v>
          </cell>
          <cell r="V562">
            <v>39202</v>
          </cell>
          <cell r="AC562">
            <v>525.4</v>
          </cell>
          <cell r="AD562">
            <v>0</v>
          </cell>
        </row>
        <row r="563">
          <cell r="S563">
            <v>2</v>
          </cell>
          <cell r="V563" t="str">
            <v>OPERACIONES AJENAS DE INGRESO</v>
          </cell>
          <cell r="AC563">
            <v>0</v>
          </cell>
          <cell r="AD563">
            <v>0</v>
          </cell>
        </row>
        <row r="564">
          <cell r="S564">
            <v>2</v>
          </cell>
          <cell r="V564">
            <v>11301</v>
          </cell>
          <cell r="AC564">
            <v>5901</v>
          </cell>
          <cell r="AD564">
            <v>0</v>
          </cell>
        </row>
        <row r="565">
          <cell r="S565">
            <v>2</v>
          </cell>
          <cell r="V565">
            <v>13201</v>
          </cell>
          <cell r="AC565">
            <v>25.01</v>
          </cell>
          <cell r="AD565">
            <v>0</v>
          </cell>
        </row>
        <row r="566">
          <cell r="S566">
            <v>2</v>
          </cell>
          <cell r="V566">
            <v>13202</v>
          </cell>
          <cell r="AC566">
            <v>852.29</v>
          </cell>
          <cell r="AD566">
            <v>0</v>
          </cell>
        </row>
        <row r="567">
          <cell r="S567">
            <v>2</v>
          </cell>
          <cell r="V567">
            <v>15402</v>
          </cell>
          <cell r="AC567">
            <v>1708</v>
          </cell>
          <cell r="AD567">
            <v>0</v>
          </cell>
        </row>
        <row r="568">
          <cell r="S568">
            <v>2</v>
          </cell>
          <cell r="V568">
            <v>15401</v>
          </cell>
          <cell r="AC568">
            <v>980</v>
          </cell>
          <cell r="AD568">
            <v>0</v>
          </cell>
        </row>
        <row r="569">
          <cell r="S569">
            <v>2</v>
          </cell>
          <cell r="V569">
            <v>15202</v>
          </cell>
          <cell r="AC569">
            <v>9895.82</v>
          </cell>
          <cell r="AD569">
            <v>0</v>
          </cell>
        </row>
        <row r="570">
          <cell r="S570">
            <v>2</v>
          </cell>
          <cell r="V570">
            <v>39202</v>
          </cell>
          <cell r="AC570">
            <v>281.33</v>
          </cell>
          <cell r="AD570">
            <v>0</v>
          </cell>
        </row>
        <row r="571">
          <cell r="S571">
            <v>2</v>
          </cell>
          <cell r="V571" t="str">
            <v>OPERACIONES AJENAS DE INGRESO</v>
          </cell>
          <cell r="AC571">
            <v>0</v>
          </cell>
          <cell r="AD571">
            <v>0</v>
          </cell>
        </row>
        <row r="572">
          <cell r="S572">
            <v>2</v>
          </cell>
          <cell r="V572">
            <v>11301</v>
          </cell>
          <cell r="AC572">
            <v>8127</v>
          </cell>
          <cell r="AD572">
            <v>0</v>
          </cell>
        </row>
        <row r="573">
          <cell r="S573">
            <v>2</v>
          </cell>
          <cell r="V573">
            <v>13201</v>
          </cell>
          <cell r="AC573">
            <v>34.44</v>
          </cell>
          <cell r="AD573">
            <v>0</v>
          </cell>
        </row>
        <row r="574">
          <cell r="S574">
            <v>2</v>
          </cell>
          <cell r="V574">
            <v>13202</v>
          </cell>
          <cell r="AC574">
            <v>1124.3800000000001</v>
          </cell>
          <cell r="AD574">
            <v>0</v>
          </cell>
        </row>
        <row r="575">
          <cell r="S575">
            <v>2</v>
          </cell>
          <cell r="V575">
            <v>15402</v>
          </cell>
          <cell r="AC575">
            <v>1869</v>
          </cell>
          <cell r="AD575">
            <v>0</v>
          </cell>
        </row>
        <row r="576">
          <cell r="S576">
            <v>2</v>
          </cell>
          <cell r="V576">
            <v>15401</v>
          </cell>
          <cell r="AC576">
            <v>980</v>
          </cell>
          <cell r="AD576">
            <v>0</v>
          </cell>
        </row>
        <row r="577">
          <cell r="S577">
            <v>2</v>
          </cell>
          <cell r="V577">
            <v>15202</v>
          </cell>
          <cell r="AC577">
            <v>33728.93</v>
          </cell>
          <cell r="AD577">
            <v>0</v>
          </cell>
        </row>
        <row r="578">
          <cell r="S578">
            <v>2</v>
          </cell>
          <cell r="V578">
            <v>39202</v>
          </cell>
          <cell r="AC578">
            <v>528.01</v>
          </cell>
          <cell r="AD578">
            <v>0</v>
          </cell>
        </row>
        <row r="579">
          <cell r="S579">
            <v>2</v>
          </cell>
          <cell r="V579" t="str">
            <v>OPERACIONES AJENAS DE INGRESO</v>
          </cell>
          <cell r="AC579">
            <v>0</v>
          </cell>
          <cell r="AD579">
            <v>0</v>
          </cell>
        </row>
        <row r="580">
          <cell r="S580">
            <v>2</v>
          </cell>
          <cell r="V580">
            <v>11301</v>
          </cell>
          <cell r="AC580">
            <v>12845</v>
          </cell>
          <cell r="AD580">
            <v>0</v>
          </cell>
        </row>
        <row r="581">
          <cell r="S581">
            <v>2</v>
          </cell>
          <cell r="V581">
            <v>13201</v>
          </cell>
          <cell r="AC581">
            <v>54.44</v>
          </cell>
          <cell r="AD581">
            <v>0</v>
          </cell>
        </row>
        <row r="582">
          <cell r="S582">
            <v>2</v>
          </cell>
          <cell r="V582">
            <v>13202</v>
          </cell>
          <cell r="AC582">
            <v>1497.89</v>
          </cell>
          <cell r="AD582">
            <v>0</v>
          </cell>
        </row>
        <row r="583">
          <cell r="S583">
            <v>2</v>
          </cell>
          <cell r="V583">
            <v>15402</v>
          </cell>
          <cell r="AC583">
            <v>497</v>
          </cell>
          <cell r="AD583">
            <v>0</v>
          </cell>
        </row>
        <row r="584">
          <cell r="S584">
            <v>2</v>
          </cell>
          <cell r="V584">
            <v>15401</v>
          </cell>
          <cell r="AC584">
            <v>980</v>
          </cell>
          <cell r="AD584">
            <v>0</v>
          </cell>
        </row>
        <row r="585">
          <cell r="S585">
            <v>2</v>
          </cell>
          <cell r="V585">
            <v>15202</v>
          </cell>
          <cell r="AC585">
            <v>46672.62</v>
          </cell>
          <cell r="AD585">
            <v>0</v>
          </cell>
        </row>
        <row r="586">
          <cell r="S586">
            <v>2</v>
          </cell>
          <cell r="V586">
            <v>39202</v>
          </cell>
          <cell r="AC586">
            <v>1129.8499999999999</v>
          </cell>
          <cell r="AD586">
            <v>0</v>
          </cell>
        </row>
        <row r="587">
          <cell r="S587">
            <v>2</v>
          </cell>
          <cell r="V587" t="str">
            <v>OPERACIONES AJENAS DE INGRESO</v>
          </cell>
          <cell r="AC587">
            <v>0</v>
          </cell>
          <cell r="AD587">
            <v>0</v>
          </cell>
        </row>
        <row r="588">
          <cell r="S588">
            <v>2</v>
          </cell>
          <cell r="V588">
            <v>11301</v>
          </cell>
          <cell r="AC588">
            <v>12845</v>
          </cell>
          <cell r="AD588">
            <v>0</v>
          </cell>
        </row>
        <row r="589">
          <cell r="S589">
            <v>2</v>
          </cell>
          <cell r="V589">
            <v>13201</v>
          </cell>
          <cell r="AC589">
            <v>54.44</v>
          </cell>
          <cell r="AD589">
            <v>0</v>
          </cell>
        </row>
        <row r="590">
          <cell r="S590">
            <v>2</v>
          </cell>
          <cell r="V590">
            <v>13202</v>
          </cell>
          <cell r="AC590">
            <v>1497.89</v>
          </cell>
          <cell r="AD590">
            <v>0</v>
          </cell>
        </row>
        <row r="591">
          <cell r="S591">
            <v>2</v>
          </cell>
          <cell r="V591">
            <v>15402</v>
          </cell>
          <cell r="AC591">
            <v>497</v>
          </cell>
          <cell r="AD591">
            <v>0</v>
          </cell>
        </row>
        <row r="592">
          <cell r="S592">
            <v>2</v>
          </cell>
          <cell r="V592">
            <v>15401</v>
          </cell>
          <cell r="AC592">
            <v>980</v>
          </cell>
          <cell r="AD592">
            <v>0</v>
          </cell>
        </row>
        <row r="593">
          <cell r="S593">
            <v>2</v>
          </cell>
          <cell r="V593">
            <v>15202</v>
          </cell>
          <cell r="AC593">
            <v>26641.66</v>
          </cell>
          <cell r="AD593">
            <v>0</v>
          </cell>
        </row>
        <row r="594">
          <cell r="S594">
            <v>2</v>
          </cell>
          <cell r="V594">
            <v>39202</v>
          </cell>
          <cell r="AC594">
            <v>1129.8499999999999</v>
          </cell>
          <cell r="AD594">
            <v>0</v>
          </cell>
        </row>
        <row r="595">
          <cell r="S595">
            <v>2</v>
          </cell>
          <cell r="V595" t="str">
            <v>OPERACIONES AJENAS DE INGRESO</v>
          </cell>
          <cell r="AC595">
            <v>0</v>
          </cell>
          <cell r="AD595">
            <v>0</v>
          </cell>
        </row>
        <row r="596">
          <cell r="S596">
            <v>2</v>
          </cell>
          <cell r="V596">
            <v>11301</v>
          </cell>
          <cell r="AC596">
            <v>14680</v>
          </cell>
          <cell r="AD596">
            <v>0</v>
          </cell>
        </row>
        <row r="597">
          <cell r="S597">
            <v>2</v>
          </cell>
          <cell r="V597">
            <v>13201</v>
          </cell>
          <cell r="AC597">
            <v>107.04</v>
          </cell>
          <cell r="AD597">
            <v>0</v>
          </cell>
        </row>
        <row r="598">
          <cell r="S598">
            <v>2</v>
          </cell>
          <cell r="V598">
            <v>13202</v>
          </cell>
          <cell r="AC598">
            <v>1716.44</v>
          </cell>
          <cell r="AD598">
            <v>0</v>
          </cell>
        </row>
        <row r="599">
          <cell r="S599">
            <v>2</v>
          </cell>
          <cell r="V599">
            <v>15402</v>
          </cell>
          <cell r="AC599">
            <v>568</v>
          </cell>
          <cell r="AD599">
            <v>0</v>
          </cell>
        </row>
        <row r="600">
          <cell r="S600">
            <v>2</v>
          </cell>
          <cell r="V600">
            <v>15401</v>
          </cell>
          <cell r="AC600">
            <v>1120</v>
          </cell>
          <cell r="AD600">
            <v>0</v>
          </cell>
        </row>
        <row r="601">
          <cell r="S601">
            <v>2</v>
          </cell>
          <cell r="V601">
            <v>15202</v>
          </cell>
          <cell r="AC601">
            <v>12551.06</v>
          </cell>
          <cell r="AD601">
            <v>0</v>
          </cell>
        </row>
        <row r="602">
          <cell r="S602">
            <v>2</v>
          </cell>
          <cell r="V602">
            <v>39202</v>
          </cell>
          <cell r="AC602">
            <v>1203.81</v>
          </cell>
          <cell r="AD602">
            <v>0</v>
          </cell>
        </row>
        <row r="603">
          <cell r="S603">
            <v>2</v>
          </cell>
          <cell r="V603" t="str">
            <v>OPERACIONES AJENAS DE INGRESO</v>
          </cell>
          <cell r="AC603">
            <v>0</v>
          </cell>
          <cell r="AD603">
            <v>0</v>
          </cell>
        </row>
        <row r="604">
          <cell r="S604">
            <v>2</v>
          </cell>
          <cell r="V604">
            <v>11301</v>
          </cell>
          <cell r="AC604">
            <v>22462.5</v>
          </cell>
          <cell r="AD604">
            <v>0</v>
          </cell>
        </row>
        <row r="605">
          <cell r="S605">
            <v>2</v>
          </cell>
          <cell r="V605">
            <v>13201</v>
          </cell>
          <cell r="AC605">
            <v>130.78</v>
          </cell>
          <cell r="AD605">
            <v>0</v>
          </cell>
        </row>
        <row r="606">
          <cell r="S606">
            <v>2</v>
          </cell>
          <cell r="V606">
            <v>13202</v>
          </cell>
          <cell r="AC606">
            <v>6359.67</v>
          </cell>
          <cell r="AD606">
            <v>0</v>
          </cell>
        </row>
        <row r="607">
          <cell r="S607">
            <v>2</v>
          </cell>
          <cell r="V607">
            <v>15402</v>
          </cell>
          <cell r="AC607">
            <v>34237.5</v>
          </cell>
          <cell r="AD607">
            <v>0</v>
          </cell>
        </row>
        <row r="608">
          <cell r="S608">
            <v>2</v>
          </cell>
          <cell r="V608">
            <v>15901</v>
          </cell>
          <cell r="AC608">
            <v>1050</v>
          </cell>
          <cell r="AD608">
            <v>0</v>
          </cell>
        </row>
        <row r="609">
          <cell r="S609">
            <v>2</v>
          </cell>
          <cell r="V609">
            <v>15202</v>
          </cell>
          <cell r="AC609">
            <v>56960.630000000005</v>
          </cell>
          <cell r="AD609">
            <v>0</v>
          </cell>
        </row>
        <row r="610">
          <cell r="S610">
            <v>2</v>
          </cell>
          <cell r="V610">
            <v>39202</v>
          </cell>
          <cell r="AC610">
            <v>4896.1000000000004</v>
          </cell>
          <cell r="AD610">
            <v>0</v>
          </cell>
        </row>
        <row r="611">
          <cell r="S611">
            <v>2</v>
          </cell>
          <cell r="V611" t="str">
            <v>OPERACIONES AJENAS DE INGRESO</v>
          </cell>
          <cell r="AC611">
            <v>0</v>
          </cell>
          <cell r="AD611">
            <v>0</v>
          </cell>
        </row>
        <row r="612">
          <cell r="S612">
            <v>2</v>
          </cell>
          <cell r="V612">
            <v>11301</v>
          </cell>
          <cell r="AC612">
            <v>22462.5</v>
          </cell>
          <cell r="AD612">
            <v>0</v>
          </cell>
        </row>
        <row r="613">
          <cell r="S613">
            <v>2</v>
          </cell>
          <cell r="V613">
            <v>13201</v>
          </cell>
          <cell r="AC613">
            <v>130.78</v>
          </cell>
          <cell r="AD613">
            <v>0</v>
          </cell>
        </row>
        <row r="614">
          <cell r="S614">
            <v>2</v>
          </cell>
          <cell r="V614">
            <v>13202</v>
          </cell>
          <cell r="AC614">
            <v>6359.67</v>
          </cell>
          <cell r="AD614">
            <v>0</v>
          </cell>
        </row>
        <row r="615">
          <cell r="S615">
            <v>2</v>
          </cell>
          <cell r="V615">
            <v>15402</v>
          </cell>
          <cell r="AC615">
            <v>34237.5</v>
          </cell>
          <cell r="AD615">
            <v>0</v>
          </cell>
        </row>
        <row r="616">
          <cell r="S616">
            <v>2</v>
          </cell>
          <cell r="V616">
            <v>15901</v>
          </cell>
          <cell r="AC616">
            <v>1050</v>
          </cell>
          <cell r="AD616">
            <v>0</v>
          </cell>
        </row>
        <row r="617">
          <cell r="S617">
            <v>2</v>
          </cell>
          <cell r="V617">
            <v>15202</v>
          </cell>
          <cell r="AC617">
            <v>55844</v>
          </cell>
          <cell r="AD617">
            <v>0</v>
          </cell>
        </row>
        <row r="618">
          <cell r="S618">
            <v>2</v>
          </cell>
          <cell r="V618">
            <v>39202</v>
          </cell>
          <cell r="AC618">
            <v>4896.1000000000004</v>
          </cell>
          <cell r="AD618">
            <v>0</v>
          </cell>
        </row>
        <row r="619">
          <cell r="S619">
            <v>2</v>
          </cell>
          <cell r="V619" t="str">
            <v>OPERACIONES AJENAS DE INGRESO</v>
          </cell>
          <cell r="AC619">
            <v>0</v>
          </cell>
          <cell r="AD619">
            <v>0</v>
          </cell>
        </row>
        <row r="620">
          <cell r="S620">
            <v>2</v>
          </cell>
          <cell r="V620">
            <v>11301</v>
          </cell>
          <cell r="AC620">
            <v>15092</v>
          </cell>
          <cell r="AD620">
            <v>0</v>
          </cell>
        </row>
        <row r="621">
          <cell r="S621">
            <v>2</v>
          </cell>
          <cell r="V621">
            <v>13201</v>
          </cell>
          <cell r="AC621">
            <v>63.96</v>
          </cell>
          <cell r="AD621">
            <v>0</v>
          </cell>
        </row>
        <row r="622">
          <cell r="S622">
            <v>2</v>
          </cell>
          <cell r="V622">
            <v>13202</v>
          </cell>
          <cell r="AC622">
            <v>4276.8900000000003</v>
          </cell>
          <cell r="AD622">
            <v>0</v>
          </cell>
        </row>
        <row r="623">
          <cell r="S623">
            <v>2</v>
          </cell>
          <cell r="V623">
            <v>15402</v>
          </cell>
          <cell r="AC623">
            <v>23002</v>
          </cell>
          <cell r="AD623">
            <v>0</v>
          </cell>
        </row>
        <row r="624">
          <cell r="S624">
            <v>2</v>
          </cell>
          <cell r="V624">
            <v>15901</v>
          </cell>
          <cell r="AC624">
            <v>980</v>
          </cell>
          <cell r="AD624">
            <v>0</v>
          </cell>
        </row>
        <row r="625">
          <cell r="S625">
            <v>2</v>
          </cell>
          <cell r="V625">
            <v>15202</v>
          </cell>
          <cell r="AC625">
            <v>65265.05</v>
          </cell>
          <cell r="AD625">
            <v>0</v>
          </cell>
        </row>
        <row r="626">
          <cell r="S626">
            <v>2</v>
          </cell>
          <cell r="V626">
            <v>39202</v>
          </cell>
          <cell r="AC626">
            <v>3020.16</v>
          </cell>
          <cell r="AD626">
            <v>0</v>
          </cell>
        </row>
        <row r="627">
          <cell r="S627">
            <v>2</v>
          </cell>
          <cell r="V627" t="str">
            <v>OPERACIONES AJENAS DE INGRESO</v>
          </cell>
          <cell r="AC627">
            <v>0</v>
          </cell>
          <cell r="AD627">
            <v>0</v>
          </cell>
        </row>
        <row r="628">
          <cell r="S628">
            <v>2</v>
          </cell>
          <cell r="V628">
            <v>11301</v>
          </cell>
          <cell r="AC628">
            <v>12936</v>
          </cell>
          <cell r="AD628">
            <v>0</v>
          </cell>
        </row>
        <row r="629">
          <cell r="S629">
            <v>2</v>
          </cell>
          <cell r="V629">
            <v>13201</v>
          </cell>
          <cell r="AC629">
            <v>2.16</v>
          </cell>
          <cell r="AD629">
            <v>0</v>
          </cell>
        </row>
        <row r="630">
          <cell r="S630">
            <v>2</v>
          </cell>
          <cell r="V630">
            <v>13202</v>
          </cell>
          <cell r="AC630">
            <v>3647.95</v>
          </cell>
          <cell r="AD630">
            <v>0</v>
          </cell>
        </row>
        <row r="631">
          <cell r="S631">
            <v>2</v>
          </cell>
          <cell r="V631">
            <v>15402</v>
          </cell>
          <cell r="AC631">
            <v>19716</v>
          </cell>
          <cell r="AD631">
            <v>0</v>
          </cell>
        </row>
        <row r="632">
          <cell r="S632">
            <v>2</v>
          </cell>
          <cell r="V632">
            <v>15901</v>
          </cell>
          <cell r="AC632">
            <v>840</v>
          </cell>
          <cell r="AD632">
            <v>0</v>
          </cell>
        </row>
        <row r="633">
          <cell r="S633">
            <v>2</v>
          </cell>
          <cell r="V633">
            <v>15202</v>
          </cell>
          <cell r="AC633">
            <v>66324.33</v>
          </cell>
          <cell r="AD633">
            <v>0</v>
          </cell>
        </row>
        <row r="634">
          <cell r="S634">
            <v>2</v>
          </cell>
          <cell r="V634">
            <v>39202</v>
          </cell>
          <cell r="AC634">
            <v>3269.98</v>
          </cell>
          <cell r="AD634">
            <v>0</v>
          </cell>
        </row>
        <row r="635">
          <cell r="S635">
            <v>2</v>
          </cell>
          <cell r="V635" t="str">
            <v>OPERACIONES AJENAS DE INGRESO</v>
          </cell>
          <cell r="AC635">
            <v>0</v>
          </cell>
          <cell r="AD635">
            <v>0</v>
          </cell>
        </row>
        <row r="636">
          <cell r="S636">
            <v>2</v>
          </cell>
          <cell r="V636">
            <v>11301</v>
          </cell>
          <cell r="AC636">
            <v>16170</v>
          </cell>
          <cell r="AD636">
            <v>0</v>
          </cell>
        </row>
        <row r="637">
          <cell r="S637">
            <v>2</v>
          </cell>
          <cell r="V637">
            <v>13201</v>
          </cell>
          <cell r="AC637">
            <v>94.15</v>
          </cell>
          <cell r="AD637">
            <v>0</v>
          </cell>
        </row>
        <row r="638">
          <cell r="S638">
            <v>2</v>
          </cell>
          <cell r="V638">
            <v>13202</v>
          </cell>
          <cell r="AC638">
            <v>4578.0200000000004</v>
          </cell>
          <cell r="AD638">
            <v>0</v>
          </cell>
        </row>
        <row r="639">
          <cell r="S639">
            <v>2</v>
          </cell>
          <cell r="V639">
            <v>15402</v>
          </cell>
          <cell r="AC639">
            <v>24645</v>
          </cell>
          <cell r="AD639">
            <v>0</v>
          </cell>
        </row>
        <row r="640">
          <cell r="S640">
            <v>2</v>
          </cell>
          <cell r="V640">
            <v>15901</v>
          </cell>
          <cell r="AC640">
            <v>1050</v>
          </cell>
          <cell r="AD640">
            <v>0</v>
          </cell>
        </row>
        <row r="641">
          <cell r="S641">
            <v>2</v>
          </cell>
          <cell r="V641">
            <v>15202</v>
          </cell>
          <cell r="AC641">
            <v>43329.869999999995</v>
          </cell>
          <cell r="AD641">
            <v>0</v>
          </cell>
        </row>
        <row r="642">
          <cell r="S642">
            <v>2</v>
          </cell>
          <cell r="V642">
            <v>39202</v>
          </cell>
          <cell r="AC642">
            <v>3424.04</v>
          </cell>
          <cell r="AD642">
            <v>0</v>
          </cell>
        </row>
        <row r="643">
          <cell r="S643">
            <v>2</v>
          </cell>
          <cell r="V643" t="str">
            <v>OPERACIONES AJENAS DE INGRESO</v>
          </cell>
          <cell r="AC643">
            <v>0</v>
          </cell>
          <cell r="AD643">
            <v>0</v>
          </cell>
        </row>
        <row r="644">
          <cell r="S644">
            <v>2</v>
          </cell>
          <cell r="V644">
            <v>11301</v>
          </cell>
          <cell r="AC644">
            <v>8624</v>
          </cell>
          <cell r="AD644">
            <v>0</v>
          </cell>
        </row>
        <row r="645">
          <cell r="S645">
            <v>2</v>
          </cell>
          <cell r="V645">
            <v>13201</v>
          </cell>
          <cell r="AC645">
            <v>92.71</v>
          </cell>
          <cell r="AD645">
            <v>0</v>
          </cell>
        </row>
        <row r="646">
          <cell r="S646">
            <v>2</v>
          </cell>
          <cell r="V646">
            <v>13202</v>
          </cell>
          <cell r="AC646">
            <v>2449.54</v>
          </cell>
          <cell r="AD646">
            <v>0</v>
          </cell>
        </row>
        <row r="647">
          <cell r="S647">
            <v>2</v>
          </cell>
          <cell r="V647">
            <v>15402</v>
          </cell>
          <cell r="AC647">
            <v>13144</v>
          </cell>
          <cell r="AD647">
            <v>0</v>
          </cell>
        </row>
        <row r="648">
          <cell r="S648">
            <v>2</v>
          </cell>
          <cell r="V648">
            <v>15901</v>
          </cell>
          <cell r="AC648">
            <v>560</v>
          </cell>
          <cell r="AD648">
            <v>0</v>
          </cell>
        </row>
        <row r="649">
          <cell r="S649">
            <v>2</v>
          </cell>
          <cell r="V649">
            <v>15202</v>
          </cell>
          <cell r="AC649">
            <v>1451.31</v>
          </cell>
          <cell r="AD649">
            <v>0</v>
          </cell>
        </row>
        <row r="650">
          <cell r="S650">
            <v>2</v>
          </cell>
          <cell r="V650">
            <v>39202</v>
          </cell>
          <cell r="AC650">
            <v>1446.04</v>
          </cell>
          <cell r="AD650">
            <v>0</v>
          </cell>
        </row>
        <row r="651">
          <cell r="S651">
            <v>2</v>
          </cell>
          <cell r="V651" t="str">
            <v>OPERACIONES AJENAS DE INGRESO</v>
          </cell>
          <cell r="AC651">
            <v>0</v>
          </cell>
          <cell r="AD651">
            <v>0</v>
          </cell>
        </row>
        <row r="652">
          <cell r="S652">
            <v>2</v>
          </cell>
          <cell r="V652">
            <v>11301</v>
          </cell>
          <cell r="AC652">
            <v>9709</v>
          </cell>
          <cell r="AD652">
            <v>0</v>
          </cell>
        </row>
        <row r="653">
          <cell r="S653">
            <v>2</v>
          </cell>
          <cell r="V653">
            <v>13201</v>
          </cell>
          <cell r="AC653">
            <v>41.15</v>
          </cell>
          <cell r="AD653">
            <v>0</v>
          </cell>
        </row>
        <row r="654">
          <cell r="S654">
            <v>2</v>
          </cell>
          <cell r="V654">
            <v>13202</v>
          </cell>
          <cell r="AC654">
            <v>2750.63</v>
          </cell>
          <cell r="AD654">
            <v>0</v>
          </cell>
        </row>
        <row r="655">
          <cell r="S655">
            <v>2</v>
          </cell>
          <cell r="V655">
            <v>15402</v>
          </cell>
          <cell r="AC655">
            <v>14791</v>
          </cell>
          <cell r="AD655">
            <v>0</v>
          </cell>
        </row>
        <row r="656">
          <cell r="S656">
            <v>2</v>
          </cell>
          <cell r="V656">
            <v>15901</v>
          </cell>
          <cell r="AC656">
            <v>980</v>
          </cell>
          <cell r="AD656">
            <v>0</v>
          </cell>
        </row>
        <row r="657">
          <cell r="S657">
            <v>2</v>
          </cell>
          <cell r="V657">
            <v>15202</v>
          </cell>
          <cell r="AC657">
            <v>52029.08</v>
          </cell>
          <cell r="AD657">
            <v>0</v>
          </cell>
        </row>
        <row r="658">
          <cell r="S658">
            <v>2</v>
          </cell>
          <cell r="V658">
            <v>39202</v>
          </cell>
          <cell r="AC658">
            <v>1912.27</v>
          </cell>
          <cell r="AD658">
            <v>0</v>
          </cell>
        </row>
        <row r="659">
          <cell r="S659">
            <v>2</v>
          </cell>
          <cell r="V659" t="str">
            <v>OPERACIONES AJENAS DE INGRESO</v>
          </cell>
          <cell r="AC659">
            <v>0</v>
          </cell>
          <cell r="AD659">
            <v>0</v>
          </cell>
        </row>
        <row r="660">
          <cell r="S660">
            <v>2</v>
          </cell>
          <cell r="V660">
            <v>11301</v>
          </cell>
          <cell r="AC660">
            <v>4854.5</v>
          </cell>
          <cell r="AD660">
            <v>0</v>
          </cell>
        </row>
        <row r="661">
          <cell r="S661">
            <v>2</v>
          </cell>
          <cell r="V661">
            <v>13201</v>
          </cell>
          <cell r="AC661">
            <v>135</v>
          </cell>
          <cell r="AD661">
            <v>0</v>
          </cell>
        </row>
        <row r="662">
          <cell r="S662">
            <v>2</v>
          </cell>
          <cell r="V662">
            <v>13202</v>
          </cell>
          <cell r="AC662">
            <v>1361.5</v>
          </cell>
          <cell r="AD662">
            <v>0</v>
          </cell>
        </row>
        <row r="663">
          <cell r="S663">
            <v>2</v>
          </cell>
          <cell r="V663">
            <v>15402</v>
          </cell>
          <cell r="AC663">
            <v>7395.5</v>
          </cell>
          <cell r="AD663">
            <v>0</v>
          </cell>
        </row>
        <row r="664">
          <cell r="S664">
            <v>2</v>
          </cell>
          <cell r="V664">
            <v>15901</v>
          </cell>
          <cell r="AC664">
            <v>490</v>
          </cell>
          <cell r="AD664">
            <v>0</v>
          </cell>
        </row>
        <row r="665">
          <cell r="S665">
            <v>2</v>
          </cell>
          <cell r="V665">
            <v>15202</v>
          </cell>
          <cell r="AC665">
            <v>19707.39</v>
          </cell>
          <cell r="AD665">
            <v>0</v>
          </cell>
        </row>
        <row r="666">
          <cell r="S666">
            <v>2</v>
          </cell>
          <cell r="V666">
            <v>39202</v>
          </cell>
          <cell r="AC666">
            <v>1095.97</v>
          </cell>
          <cell r="AD666">
            <v>0</v>
          </cell>
        </row>
        <row r="667">
          <cell r="S667">
            <v>2</v>
          </cell>
          <cell r="V667" t="str">
            <v>OPERACIONES AJENAS DE INGRESO</v>
          </cell>
          <cell r="AC667">
            <v>0</v>
          </cell>
          <cell r="AD667">
            <v>0</v>
          </cell>
        </row>
        <row r="668">
          <cell r="S668">
            <v>2</v>
          </cell>
          <cell r="V668">
            <v>11301</v>
          </cell>
          <cell r="AC668">
            <v>5548</v>
          </cell>
          <cell r="AD668">
            <v>0</v>
          </cell>
        </row>
        <row r="669">
          <cell r="S669">
            <v>2</v>
          </cell>
          <cell r="V669">
            <v>13201</v>
          </cell>
          <cell r="AC669">
            <v>153.96</v>
          </cell>
          <cell r="AD669">
            <v>0</v>
          </cell>
        </row>
        <row r="670">
          <cell r="S670">
            <v>2</v>
          </cell>
          <cell r="V670">
            <v>13202</v>
          </cell>
          <cell r="AC670">
            <v>1555.17</v>
          </cell>
          <cell r="AD670">
            <v>0</v>
          </cell>
        </row>
        <row r="671">
          <cell r="S671">
            <v>2</v>
          </cell>
          <cell r="V671">
            <v>15402</v>
          </cell>
          <cell r="AC671">
            <v>8452</v>
          </cell>
          <cell r="AD671">
            <v>0</v>
          </cell>
        </row>
        <row r="672">
          <cell r="S672">
            <v>2</v>
          </cell>
          <cell r="V672">
            <v>15901</v>
          </cell>
          <cell r="AC672">
            <v>560</v>
          </cell>
          <cell r="AD672">
            <v>0</v>
          </cell>
        </row>
        <row r="673">
          <cell r="S673">
            <v>2</v>
          </cell>
          <cell r="V673">
            <v>15202</v>
          </cell>
          <cell r="AC673">
            <v>20742.84</v>
          </cell>
          <cell r="AD673">
            <v>0</v>
          </cell>
        </row>
        <row r="674">
          <cell r="S674">
            <v>2</v>
          </cell>
          <cell r="V674">
            <v>39202</v>
          </cell>
          <cell r="AC674">
            <v>1211.74</v>
          </cell>
          <cell r="AD674">
            <v>0</v>
          </cell>
        </row>
        <row r="675">
          <cell r="S675">
            <v>2</v>
          </cell>
          <cell r="V675" t="str">
            <v>OPERACIONES AJENAS DE INGRESO</v>
          </cell>
          <cell r="AC675">
            <v>0</v>
          </cell>
          <cell r="AD675">
            <v>0</v>
          </cell>
        </row>
        <row r="676">
          <cell r="S676">
            <v>2</v>
          </cell>
          <cell r="V676">
            <v>11301</v>
          </cell>
          <cell r="AC676">
            <v>7350</v>
          </cell>
          <cell r="AD676">
            <v>0</v>
          </cell>
        </row>
        <row r="677">
          <cell r="S677">
            <v>2</v>
          </cell>
          <cell r="V677">
            <v>13201</v>
          </cell>
          <cell r="AC677">
            <v>42.79</v>
          </cell>
          <cell r="AD677">
            <v>0</v>
          </cell>
        </row>
        <row r="678">
          <cell r="S678">
            <v>2</v>
          </cell>
          <cell r="V678">
            <v>13202</v>
          </cell>
          <cell r="AC678">
            <v>2081.4</v>
          </cell>
          <cell r="AD678">
            <v>0</v>
          </cell>
        </row>
        <row r="679">
          <cell r="S679">
            <v>2</v>
          </cell>
          <cell r="V679">
            <v>15402</v>
          </cell>
          <cell r="AC679">
            <v>11205</v>
          </cell>
          <cell r="AD679">
            <v>0</v>
          </cell>
        </row>
        <row r="680">
          <cell r="S680">
            <v>2</v>
          </cell>
          <cell r="V680">
            <v>15901</v>
          </cell>
          <cell r="AC680">
            <v>1050</v>
          </cell>
          <cell r="AD680">
            <v>0</v>
          </cell>
        </row>
        <row r="681">
          <cell r="S681">
            <v>2</v>
          </cell>
          <cell r="V681">
            <v>15202</v>
          </cell>
          <cell r="AC681">
            <v>56796.18</v>
          </cell>
          <cell r="AD681">
            <v>0</v>
          </cell>
        </row>
        <row r="682">
          <cell r="S682">
            <v>2</v>
          </cell>
          <cell r="V682">
            <v>39202</v>
          </cell>
          <cell r="AC682">
            <v>1482.94</v>
          </cell>
          <cell r="AD682">
            <v>0</v>
          </cell>
        </row>
        <row r="683">
          <cell r="S683">
            <v>2</v>
          </cell>
          <cell r="V683" t="str">
            <v>OPERACIONES AJENAS DE INGRESO</v>
          </cell>
          <cell r="AC683">
            <v>0</v>
          </cell>
          <cell r="AD683">
            <v>0</v>
          </cell>
        </row>
        <row r="684">
          <cell r="S684">
            <v>2</v>
          </cell>
          <cell r="V684">
            <v>11301</v>
          </cell>
          <cell r="AC684">
            <v>7350</v>
          </cell>
          <cell r="AD684">
            <v>0</v>
          </cell>
        </row>
        <row r="685">
          <cell r="S685">
            <v>2</v>
          </cell>
          <cell r="V685">
            <v>13201</v>
          </cell>
          <cell r="AC685">
            <v>42.79</v>
          </cell>
          <cell r="AD685">
            <v>0</v>
          </cell>
        </row>
        <row r="686">
          <cell r="S686">
            <v>2</v>
          </cell>
          <cell r="V686">
            <v>13202</v>
          </cell>
          <cell r="AC686">
            <v>2081.4</v>
          </cell>
          <cell r="AD686">
            <v>0</v>
          </cell>
        </row>
        <row r="687">
          <cell r="S687">
            <v>2</v>
          </cell>
          <cell r="V687">
            <v>15402</v>
          </cell>
          <cell r="AC687">
            <v>11205</v>
          </cell>
          <cell r="AD687">
            <v>0</v>
          </cell>
        </row>
        <row r="688">
          <cell r="S688">
            <v>2</v>
          </cell>
          <cell r="V688">
            <v>15901</v>
          </cell>
          <cell r="AC688">
            <v>1050</v>
          </cell>
          <cell r="AD688">
            <v>0</v>
          </cell>
        </row>
        <row r="689">
          <cell r="S689">
            <v>2</v>
          </cell>
          <cell r="V689">
            <v>15202</v>
          </cell>
          <cell r="AC689">
            <v>23272.83</v>
          </cell>
          <cell r="AD689">
            <v>0</v>
          </cell>
        </row>
        <row r="690">
          <cell r="S690">
            <v>2</v>
          </cell>
          <cell r="V690">
            <v>39202</v>
          </cell>
          <cell r="AC690">
            <v>1482.94</v>
          </cell>
          <cell r="AD690">
            <v>0</v>
          </cell>
        </row>
        <row r="691">
          <cell r="S691">
            <v>2</v>
          </cell>
          <cell r="V691" t="str">
            <v>OPERACIONES AJENAS DE INGRESO</v>
          </cell>
          <cell r="AC691">
            <v>0</v>
          </cell>
          <cell r="AD691">
            <v>0</v>
          </cell>
        </row>
        <row r="692">
          <cell r="S692">
            <v>2</v>
          </cell>
          <cell r="V692">
            <v>11301</v>
          </cell>
          <cell r="AC692">
            <v>6370</v>
          </cell>
          <cell r="AD692">
            <v>0</v>
          </cell>
        </row>
        <row r="693">
          <cell r="S693">
            <v>2</v>
          </cell>
          <cell r="V693">
            <v>13201</v>
          </cell>
          <cell r="AC693">
            <v>14.37</v>
          </cell>
          <cell r="AD693">
            <v>0</v>
          </cell>
        </row>
        <row r="694">
          <cell r="S694">
            <v>2</v>
          </cell>
          <cell r="V694">
            <v>13202</v>
          </cell>
          <cell r="AC694">
            <v>1797.72</v>
          </cell>
          <cell r="AD694">
            <v>0</v>
          </cell>
        </row>
        <row r="695">
          <cell r="S695">
            <v>2</v>
          </cell>
          <cell r="V695">
            <v>15402</v>
          </cell>
          <cell r="AC695">
            <v>9711</v>
          </cell>
          <cell r="AD695">
            <v>0</v>
          </cell>
        </row>
        <row r="696">
          <cell r="S696">
            <v>2</v>
          </cell>
          <cell r="V696">
            <v>15901</v>
          </cell>
          <cell r="AC696">
            <v>910</v>
          </cell>
          <cell r="AD696">
            <v>0</v>
          </cell>
        </row>
        <row r="697">
          <cell r="S697">
            <v>2</v>
          </cell>
          <cell r="V697">
            <v>15202</v>
          </cell>
          <cell r="AC697">
            <v>14164.59</v>
          </cell>
          <cell r="AD697">
            <v>0</v>
          </cell>
        </row>
        <row r="698">
          <cell r="S698">
            <v>2</v>
          </cell>
          <cell r="V698">
            <v>39202</v>
          </cell>
          <cell r="AC698">
            <v>1340.6</v>
          </cell>
          <cell r="AD698">
            <v>0</v>
          </cell>
        </row>
        <row r="699">
          <cell r="S699">
            <v>2</v>
          </cell>
          <cell r="V699" t="str">
            <v>OPERACIONES AJENAS DE INGRESO</v>
          </cell>
          <cell r="AC699">
            <v>0</v>
          </cell>
          <cell r="AD699">
            <v>0</v>
          </cell>
        </row>
        <row r="700">
          <cell r="S700">
            <v>2</v>
          </cell>
          <cell r="V700">
            <v>11301</v>
          </cell>
          <cell r="AC700">
            <v>6292.5</v>
          </cell>
          <cell r="AD700">
            <v>0</v>
          </cell>
        </row>
        <row r="701">
          <cell r="S701">
            <v>2</v>
          </cell>
          <cell r="V701">
            <v>13201</v>
          </cell>
          <cell r="AC701">
            <v>36.64</v>
          </cell>
          <cell r="AD701">
            <v>0</v>
          </cell>
        </row>
        <row r="702">
          <cell r="S702">
            <v>2</v>
          </cell>
          <cell r="V702">
            <v>13202</v>
          </cell>
          <cell r="AC702">
            <v>1781.85</v>
          </cell>
          <cell r="AD702">
            <v>0</v>
          </cell>
        </row>
        <row r="703">
          <cell r="S703">
            <v>2</v>
          </cell>
          <cell r="V703">
            <v>15402</v>
          </cell>
          <cell r="AC703">
            <v>9592.5</v>
          </cell>
          <cell r="AD703">
            <v>0</v>
          </cell>
        </row>
        <row r="704">
          <cell r="S704">
            <v>2</v>
          </cell>
          <cell r="V704">
            <v>15901</v>
          </cell>
          <cell r="AC704">
            <v>1050</v>
          </cell>
          <cell r="AD704">
            <v>0</v>
          </cell>
        </row>
        <row r="705">
          <cell r="S705">
            <v>2</v>
          </cell>
          <cell r="V705">
            <v>15202</v>
          </cell>
          <cell r="AC705">
            <v>24883.47</v>
          </cell>
          <cell r="AD705">
            <v>0</v>
          </cell>
        </row>
        <row r="706">
          <cell r="S706">
            <v>2</v>
          </cell>
          <cell r="V706">
            <v>39202</v>
          </cell>
          <cell r="AC706">
            <v>1203.69</v>
          </cell>
          <cell r="AD706">
            <v>0</v>
          </cell>
        </row>
        <row r="707">
          <cell r="S707">
            <v>2</v>
          </cell>
          <cell r="V707" t="str">
            <v>OPERACIONES AJENAS DE INGRESO</v>
          </cell>
          <cell r="AC707">
            <v>0</v>
          </cell>
          <cell r="AD707">
            <v>0</v>
          </cell>
        </row>
        <row r="708">
          <cell r="S708">
            <v>2</v>
          </cell>
          <cell r="V708">
            <v>11301</v>
          </cell>
          <cell r="AC708">
            <v>4875</v>
          </cell>
          <cell r="AD708">
            <v>0</v>
          </cell>
        </row>
        <row r="709">
          <cell r="S709">
            <v>2</v>
          </cell>
          <cell r="V709">
            <v>13201</v>
          </cell>
          <cell r="AC709">
            <v>28.38</v>
          </cell>
          <cell r="AD709">
            <v>0</v>
          </cell>
        </row>
        <row r="710">
          <cell r="S710">
            <v>2</v>
          </cell>
          <cell r="V710">
            <v>13202</v>
          </cell>
          <cell r="AC710">
            <v>1534.54</v>
          </cell>
          <cell r="AD710">
            <v>0</v>
          </cell>
        </row>
        <row r="711">
          <cell r="S711">
            <v>2</v>
          </cell>
          <cell r="V711">
            <v>15402</v>
          </cell>
          <cell r="AC711">
            <v>8782.5</v>
          </cell>
          <cell r="AD711">
            <v>0</v>
          </cell>
        </row>
        <row r="712">
          <cell r="S712">
            <v>2</v>
          </cell>
          <cell r="V712">
            <v>15901</v>
          </cell>
          <cell r="AC712">
            <v>1050</v>
          </cell>
          <cell r="AD712">
            <v>0</v>
          </cell>
        </row>
        <row r="713">
          <cell r="S713">
            <v>2</v>
          </cell>
          <cell r="V713">
            <v>15202</v>
          </cell>
          <cell r="AC713">
            <v>28948.58</v>
          </cell>
          <cell r="AD713">
            <v>0</v>
          </cell>
        </row>
        <row r="714">
          <cell r="S714">
            <v>2</v>
          </cell>
          <cell r="V714">
            <v>39202</v>
          </cell>
          <cell r="AC714">
            <v>1193.75</v>
          </cell>
          <cell r="AD714">
            <v>0</v>
          </cell>
        </row>
        <row r="715">
          <cell r="S715">
            <v>2</v>
          </cell>
          <cell r="V715" t="str">
            <v>OPERACIONES AJENAS DE INGRESO</v>
          </cell>
          <cell r="AC715">
            <v>0</v>
          </cell>
          <cell r="AD715">
            <v>0</v>
          </cell>
        </row>
        <row r="716">
          <cell r="S716">
            <v>2</v>
          </cell>
          <cell r="V716">
            <v>11301</v>
          </cell>
          <cell r="AC716">
            <v>4875</v>
          </cell>
          <cell r="AD716">
            <v>0</v>
          </cell>
        </row>
        <row r="717">
          <cell r="S717">
            <v>2</v>
          </cell>
          <cell r="V717">
            <v>13201</v>
          </cell>
          <cell r="AC717">
            <v>28.38</v>
          </cell>
          <cell r="AD717">
            <v>0</v>
          </cell>
        </row>
        <row r="718">
          <cell r="S718">
            <v>2</v>
          </cell>
          <cell r="V718">
            <v>13202</v>
          </cell>
          <cell r="AC718">
            <v>1534.54</v>
          </cell>
          <cell r="AD718">
            <v>0</v>
          </cell>
        </row>
        <row r="719">
          <cell r="S719">
            <v>2</v>
          </cell>
          <cell r="V719">
            <v>15402</v>
          </cell>
          <cell r="AC719">
            <v>8782.5</v>
          </cell>
          <cell r="AD719">
            <v>0</v>
          </cell>
        </row>
        <row r="720">
          <cell r="S720">
            <v>2</v>
          </cell>
          <cell r="V720">
            <v>15901</v>
          </cell>
          <cell r="AC720">
            <v>1050</v>
          </cell>
          <cell r="AD720">
            <v>0</v>
          </cell>
        </row>
        <row r="721">
          <cell r="S721">
            <v>2</v>
          </cell>
          <cell r="V721">
            <v>15202</v>
          </cell>
          <cell r="AC721">
            <v>21859.300000000003</v>
          </cell>
          <cell r="AD721">
            <v>0</v>
          </cell>
        </row>
        <row r="722">
          <cell r="S722">
            <v>2</v>
          </cell>
          <cell r="V722">
            <v>39202</v>
          </cell>
          <cell r="AC722">
            <v>1193.75</v>
          </cell>
          <cell r="AD722">
            <v>0</v>
          </cell>
        </row>
        <row r="723">
          <cell r="S723">
            <v>2</v>
          </cell>
          <cell r="V723" t="str">
            <v>OPERACIONES AJENAS DE INGRESO</v>
          </cell>
          <cell r="AC723">
            <v>0</v>
          </cell>
          <cell r="AD723">
            <v>0</v>
          </cell>
        </row>
        <row r="724">
          <cell r="S724">
            <v>2</v>
          </cell>
          <cell r="V724">
            <v>11301</v>
          </cell>
          <cell r="AC724">
            <v>4875</v>
          </cell>
          <cell r="AD724">
            <v>0</v>
          </cell>
        </row>
        <row r="725">
          <cell r="S725">
            <v>2</v>
          </cell>
          <cell r="V725">
            <v>13201</v>
          </cell>
          <cell r="AC725">
            <v>28.38</v>
          </cell>
          <cell r="AD725">
            <v>0</v>
          </cell>
        </row>
        <row r="726">
          <cell r="S726">
            <v>2</v>
          </cell>
          <cell r="V726">
            <v>13202</v>
          </cell>
          <cell r="AC726">
            <v>1534.54</v>
          </cell>
          <cell r="AD726">
            <v>0</v>
          </cell>
        </row>
        <row r="727">
          <cell r="S727">
            <v>2</v>
          </cell>
          <cell r="V727">
            <v>15402</v>
          </cell>
          <cell r="AC727">
            <v>8782.5</v>
          </cell>
          <cell r="AD727">
            <v>0</v>
          </cell>
        </row>
        <row r="728">
          <cell r="S728">
            <v>2</v>
          </cell>
          <cell r="V728">
            <v>15901</v>
          </cell>
          <cell r="AC728">
            <v>1050</v>
          </cell>
          <cell r="AD728">
            <v>0</v>
          </cell>
        </row>
        <row r="729">
          <cell r="S729">
            <v>2</v>
          </cell>
          <cell r="V729">
            <v>15202</v>
          </cell>
          <cell r="AC729">
            <v>21644.989999999998</v>
          </cell>
          <cell r="AD729">
            <v>0</v>
          </cell>
        </row>
        <row r="730">
          <cell r="S730">
            <v>2</v>
          </cell>
          <cell r="V730">
            <v>39202</v>
          </cell>
          <cell r="AC730">
            <v>1193.75</v>
          </cell>
          <cell r="AD730">
            <v>0</v>
          </cell>
        </row>
        <row r="731">
          <cell r="S731">
            <v>2</v>
          </cell>
          <cell r="V731" t="str">
            <v>OPERACIONES AJENAS DE INGRESO</v>
          </cell>
          <cell r="AC731">
            <v>0</v>
          </cell>
          <cell r="AD731">
            <v>0</v>
          </cell>
        </row>
        <row r="732">
          <cell r="S732">
            <v>2</v>
          </cell>
          <cell r="V732">
            <v>11301</v>
          </cell>
          <cell r="AC732">
            <v>4290</v>
          </cell>
          <cell r="AD732">
            <v>0</v>
          </cell>
        </row>
        <row r="733">
          <cell r="S733">
            <v>2</v>
          </cell>
          <cell r="V733">
            <v>13201</v>
          </cell>
          <cell r="AC733">
            <v>24.98</v>
          </cell>
          <cell r="AD733">
            <v>0</v>
          </cell>
        </row>
        <row r="734">
          <cell r="S734">
            <v>2</v>
          </cell>
          <cell r="V734">
            <v>13202</v>
          </cell>
          <cell r="AC734">
            <v>1354.48</v>
          </cell>
          <cell r="AD734">
            <v>0</v>
          </cell>
        </row>
        <row r="735">
          <cell r="S735">
            <v>2</v>
          </cell>
          <cell r="V735">
            <v>15402</v>
          </cell>
          <cell r="AC735">
            <v>7815</v>
          </cell>
          <cell r="AD735">
            <v>0</v>
          </cell>
        </row>
        <row r="736">
          <cell r="S736">
            <v>2</v>
          </cell>
          <cell r="V736">
            <v>15901</v>
          </cell>
          <cell r="AC736">
            <v>1050</v>
          </cell>
          <cell r="AD736">
            <v>0</v>
          </cell>
        </row>
        <row r="737">
          <cell r="S737">
            <v>2</v>
          </cell>
          <cell r="V737">
            <v>15202</v>
          </cell>
          <cell r="AC737">
            <v>30884.260000000002</v>
          </cell>
          <cell r="AD737">
            <v>0</v>
          </cell>
        </row>
        <row r="738">
          <cell r="S738">
            <v>2</v>
          </cell>
          <cell r="V738">
            <v>39202</v>
          </cell>
          <cell r="AC738">
            <v>991.37</v>
          </cell>
          <cell r="AD738">
            <v>0</v>
          </cell>
        </row>
        <row r="739">
          <cell r="S739">
            <v>2</v>
          </cell>
          <cell r="V739" t="str">
            <v>OPERACIONES AJENAS DE INGRESO</v>
          </cell>
          <cell r="AC739">
            <v>0</v>
          </cell>
          <cell r="AD739">
            <v>0</v>
          </cell>
        </row>
        <row r="740">
          <cell r="S740">
            <v>2</v>
          </cell>
          <cell r="V740">
            <v>11301</v>
          </cell>
          <cell r="AC740">
            <v>4290</v>
          </cell>
          <cell r="AD740">
            <v>0</v>
          </cell>
        </row>
        <row r="741">
          <cell r="S741">
            <v>2</v>
          </cell>
          <cell r="V741">
            <v>13201</v>
          </cell>
          <cell r="AC741">
            <v>24.98</v>
          </cell>
          <cell r="AD741">
            <v>0</v>
          </cell>
        </row>
        <row r="742">
          <cell r="S742">
            <v>2</v>
          </cell>
          <cell r="V742">
            <v>13202</v>
          </cell>
          <cell r="AC742">
            <v>1354.48</v>
          </cell>
          <cell r="AD742">
            <v>0</v>
          </cell>
        </row>
        <row r="743">
          <cell r="S743">
            <v>2</v>
          </cell>
          <cell r="V743">
            <v>15402</v>
          </cell>
          <cell r="AC743">
            <v>7815</v>
          </cell>
          <cell r="AD743">
            <v>0</v>
          </cell>
        </row>
        <row r="744">
          <cell r="S744">
            <v>2</v>
          </cell>
          <cell r="V744">
            <v>15901</v>
          </cell>
          <cell r="AC744">
            <v>1050</v>
          </cell>
          <cell r="AD744">
            <v>0</v>
          </cell>
        </row>
        <row r="745">
          <cell r="S745">
            <v>2</v>
          </cell>
          <cell r="V745">
            <v>15202</v>
          </cell>
          <cell r="AC745">
            <v>13478.04</v>
          </cell>
          <cell r="AD745">
            <v>0</v>
          </cell>
        </row>
        <row r="746">
          <cell r="S746">
            <v>2</v>
          </cell>
          <cell r="V746">
            <v>39202</v>
          </cell>
          <cell r="AC746">
            <v>991.37</v>
          </cell>
          <cell r="AD746">
            <v>0</v>
          </cell>
        </row>
        <row r="747">
          <cell r="S747">
            <v>2</v>
          </cell>
          <cell r="V747" t="str">
            <v>OPERACIONES AJENAS DE INGRESO</v>
          </cell>
          <cell r="AC747">
            <v>0</v>
          </cell>
          <cell r="AD747">
            <v>0</v>
          </cell>
        </row>
        <row r="748">
          <cell r="S748">
            <v>2</v>
          </cell>
          <cell r="V748">
            <v>11301</v>
          </cell>
          <cell r="AC748">
            <v>6322.5</v>
          </cell>
          <cell r="AD748">
            <v>0</v>
          </cell>
        </row>
        <row r="749">
          <cell r="S749">
            <v>2</v>
          </cell>
          <cell r="V749">
            <v>13201</v>
          </cell>
          <cell r="AC749">
            <v>36.81</v>
          </cell>
          <cell r="AD749">
            <v>0</v>
          </cell>
        </row>
        <row r="750">
          <cell r="S750">
            <v>2</v>
          </cell>
          <cell r="V750">
            <v>13202</v>
          </cell>
          <cell r="AC750">
            <v>912.43</v>
          </cell>
          <cell r="AD750">
            <v>0</v>
          </cell>
        </row>
        <row r="751">
          <cell r="S751">
            <v>2</v>
          </cell>
          <cell r="V751">
            <v>15402</v>
          </cell>
          <cell r="AC751">
            <v>1830</v>
          </cell>
          <cell r="AD751">
            <v>0</v>
          </cell>
        </row>
        <row r="752">
          <cell r="S752">
            <v>2</v>
          </cell>
          <cell r="V752">
            <v>15401</v>
          </cell>
          <cell r="AC752">
            <v>1050</v>
          </cell>
          <cell r="AD752">
            <v>0</v>
          </cell>
        </row>
        <row r="753">
          <cell r="S753">
            <v>2</v>
          </cell>
          <cell r="V753">
            <v>15202</v>
          </cell>
          <cell r="AC753">
            <v>30277.91</v>
          </cell>
          <cell r="AD753">
            <v>0</v>
          </cell>
        </row>
        <row r="754">
          <cell r="S754">
            <v>2</v>
          </cell>
          <cell r="V754">
            <v>39202</v>
          </cell>
          <cell r="AC754">
            <v>545.62</v>
          </cell>
          <cell r="AD754">
            <v>0</v>
          </cell>
        </row>
        <row r="755">
          <cell r="S755">
            <v>2</v>
          </cell>
          <cell r="V755" t="str">
            <v>OPERACIONES AJENAS DE INGRESO</v>
          </cell>
          <cell r="AC755">
            <v>0</v>
          </cell>
          <cell r="AD755">
            <v>0</v>
          </cell>
        </row>
        <row r="756">
          <cell r="S756">
            <v>2</v>
          </cell>
          <cell r="V756">
            <v>11301</v>
          </cell>
          <cell r="AC756">
            <v>326.10000000000002</v>
          </cell>
          <cell r="AD756">
            <v>0</v>
          </cell>
        </row>
        <row r="757">
          <cell r="S757">
            <v>2</v>
          </cell>
          <cell r="V757">
            <v>13201</v>
          </cell>
          <cell r="AC757">
            <v>7.03</v>
          </cell>
          <cell r="AD757">
            <v>0</v>
          </cell>
        </row>
        <row r="758">
          <cell r="S758">
            <v>2</v>
          </cell>
          <cell r="V758">
            <v>13202</v>
          </cell>
          <cell r="AC758">
            <v>36.229999999999997</v>
          </cell>
          <cell r="AD758">
            <v>0</v>
          </cell>
        </row>
        <row r="759">
          <cell r="S759">
            <v>2</v>
          </cell>
          <cell r="V759">
            <v>15401</v>
          </cell>
          <cell r="AC759">
            <v>42</v>
          </cell>
          <cell r="AD759">
            <v>0</v>
          </cell>
        </row>
        <row r="760">
          <cell r="S760">
            <v>2</v>
          </cell>
          <cell r="V760">
            <v>15202</v>
          </cell>
          <cell r="AC760">
            <v>15810.61</v>
          </cell>
          <cell r="AD760">
            <v>0</v>
          </cell>
        </row>
        <row r="761">
          <cell r="S761">
            <v>2</v>
          </cell>
          <cell r="V761" t="str">
            <v>OPERACIONES AJENAS DE INGRESO</v>
          </cell>
          <cell r="AC761">
            <v>0</v>
          </cell>
          <cell r="AD761">
            <v>0</v>
          </cell>
        </row>
        <row r="762">
          <cell r="S762">
            <v>2</v>
          </cell>
          <cell r="V762">
            <v>11301</v>
          </cell>
          <cell r="AC762">
            <v>6322.5</v>
          </cell>
          <cell r="AD762">
            <v>0</v>
          </cell>
        </row>
        <row r="763">
          <cell r="S763">
            <v>2</v>
          </cell>
          <cell r="V763">
            <v>13201</v>
          </cell>
          <cell r="AC763">
            <v>36.81</v>
          </cell>
          <cell r="AD763">
            <v>0</v>
          </cell>
        </row>
        <row r="764">
          <cell r="S764">
            <v>2</v>
          </cell>
          <cell r="V764">
            <v>13202</v>
          </cell>
          <cell r="AC764">
            <v>912.43</v>
          </cell>
          <cell r="AD764">
            <v>0</v>
          </cell>
        </row>
        <row r="765">
          <cell r="S765">
            <v>2</v>
          </cell>
          <cell r="V765">
            <v>15402</v>
          </cell>
          <cell r="AC765">
            <v>1830</v>
          </cell>
          <cell r="AD765">
            <v>0</v>
          </cell>
        </row>
        <row r="766">
          <cell r="S766">
            <v>2</v>
          </cell>
          <cell r="V766">
            <v>15401</v>
          </cell>
          <cell r="AC766">
            <v>1050</v>
          </cell>
          <cell r="AD766">
            <v>0</v>
          </cell>
        </row>
        <row r="767">
          <cell r="S767">
            <v>2</v>
          </cell>
          <cell r="V767">
            <v>15202</v>
          </cell>
          <cell r="AC767">
            <v>7365.35</v>
          </cell>
          <cell r="AD767">
            <v>0</v>
          </cell>
        </row>
        <row r="768">
          <cell r="S768">
            <v>2</v>
          </cell>
          <cell r="V768">
            <v>39202</v>
          </cell>
          <cell r="AC768">
            <v>356.29</v>
          </cell>
          <cell r="AD768">
            <v>0</v>
          </cell>
        </row>
        <row r="769">
          <cell r="S769">
            <v>2</v>
          </cell>
          <cell r="V769" t="str">
            <v>OPERACIONES AJENAS DE INGRESO</v>
          </cell>
          <cell r="AC769">
            <v>0</v>
          </cell>
          <cell r="AD769">
            <v>0</v>
          </cell>
        </row>
        <row r="770">
          <cell r="S770">
            <v>2</v>
          </cell>
          <cell r="V770">
            <v>11301</v>
          </cell>
          <cell r="AC770">
            <v>6322.5</v>
          </cell>
          <cell r="AD770">
            <v>0</v>
          </cell>
        </row>
        <row r="771">
          <cell r="S771">
            <v>2</v>
          </cell>
          <cell r="V771">
            <v>13201</v>
          </cell>
          <cell r="AC771">
            <v>36.81</v>
          </cell>
          <cell r="AD771">
            <v>0</v>
          </cell>
        </row>
        <row r="772">
          <cell r="S772">
            <v>2</v>
          </cell>
          <cell r="V772">
            <v>13202</v>
          </cell>
          <cell r="AC772">
            <v>912.43</v>
          </cell>
          <cell r="AD772">
            <v>0</v>
          </cell>
        </row>
        <row r="773">
          <cell r="S773">
            <v>2</v>
          </cell>
          <cell r="V773">
            <v>15402</v>
          </cell>
          <cell r="AC773">
            <v>1830</v>
          </cell>
          <cell r="AD773">
            <v>0</v>
          </cell>
        </row>
        <row r="774">
          <cell r="S774">
            <v>2</v>
          </cell>
          <cell r="V774">
            <v>15401</v>
          </cell>
          <cell r="AC774">
            <v>1050</v>
          </cell>
          <cell r="AD774">
            <v>0</v>
          </cell>
        </row>
        <row r="775">
          <cell r="S775">
            <v>2</v>
          </cell>
          <cell r="V775">
            <v>15202</v>
          </cell>
          <cell r="AC775">
            <v>6960.66</v>
          </cell>
          <cell r="AD775">
            <v>0</v>
          </cell>
        </row>
        <row r="776">
          <cell r="S776">
            <v>2</v>
          </cell>
          <cell r="V776">
            <v>39202</v>
          </cell>
          <cell r="AC776">
            <v>356.29</v>
          </cell>
          <cell r="AD776">
            <v>0</v>
          </cell>
        </row>
        <row r="777">
          <cell r="S777">
            <v>2</v>
          </cell>
          <cell r="V777" t="str">
            <v>OPERACIONES AJENAS DE INGRESO</v>
          </cell>
          <cell r="AC777">
            <v>0</v>
          </cell>
          <cell r="AD777">
            <v>0</v>
          </cell>
        </row>
        <row r="778">
          <cell r="S778">
            <v>2</v>
          </cell>
          <cell r="V778">
            <v>11301</v>
          </cell>
          <cell r="AC778">
            <v>8707.5</v>
          </cell>
          <cell r="AD778">
            <v>0</v>
          </cell>
        </row>
        <row r="779">
          <cell r="S779">
            <v>2</v>
          </cell>
          <cell r="V779">
            <v>13201</v>
          </cell>
          <cell r="AC779">
            <v>50.7</v>
          </cell>
          <cell r="AD779">
            <v>0</v>
          </cell>
        </row>
        <row r="780">
          <cell r="S780">
            <v>2</v>
          </cell>
          <cell r="V780">
            <v>13202</v>
          </cell>
          <cell r="AC780">
            <v>1200.47</v>
          </cell>
          <cell r="AD780">
            <v>0</v>
          </cell>
        </row>
        <row r="781">
          <cell r="S781">
            <v>2</v>
          </cell>
          <cell r="V781">
            <v>15402</v>
          </cell>
          <cell r="AC781">
            <v>2002.5</v>
          </cell>
          <cell r="AD781">
            <v>0</v>
          </cell>
        </row>
        <row r="782">
          <cell r="S782">
            <v>2</v>
          </cell>
          <cell r="V782">
            <v>15401</v>
          </cell>
          <cell r="AC782">
            <v>1050</v>
          </cell>
          <cell r="AD782">
            <v>0</v>
          </cell>
        </row>
        <row r="783">
          <cell r="S783">
            <v>2</v>
          </cell>
          <cell r="V783">
            <v>15202</v>
          </cell>
          <cell r="AC783">
            <v>30906.510000000002</v>
          </cell>
          <cell r="AD783">
            <v>0</v>
          </cell>
        </row>
        <row r="784">
          <cell r="S784">
            <v>2</v>
          </cell>
          <cell r="V784">
            <v>39202</v>
          </cell>
          <cell r="AC784">
            <v>1057.3599999999999</v>
          </cell>
          <cell r="AD784">
            <v>0</v>
          </cell>
        </row>
        <row r="785">
          <cell r="S785">
            <v>2</v>
          </cell>
          <cell r="V785" t="str">
            <v>OPERACIONES AJENAS DE INGRESO</v>
          </cell>
          <cell r="AC785">
            <v>0</v>
          </cell>
          <cell r="AD785">
            <v>0</v>
          </cell>
        </row>
        <row r="786">
          <cell r="S786">
            <v>2</v>
          </cell>
          <cell r="V786">
            <v>11301</v>
          </cell>
          <cell r="AC786">
            <v>11088</v>
          </cell>
          <cell r="AD786">
            <v>0</v>
          </cell>
        </row>
        <row r="787">
          <cell r="S787">
            <v>2</v>
          </cell>
          <cell r="V787">
            <v>13201</v>
          </cell>
          <cell r="AC787">
            <v>80.849999999999994</v>
          </cell>
          <cell r="AD787">
            <v>0</v>
          </cell>
        </row>
        <row r="788">
          <cell r="S788">
            <v>2</v>
          </cell>
          <cell r="V788">
            <v>13202</v>
          </cell>
          <cell r="AC788">
            <v>1454.2</v>
          </cell>
          <cell r="AD788">
            <v>0</v>
          </cell>
        </row>
        <row r="789">
          <cell r="S789">
            <v>2</v>
          </cell>
          <cell r="V789">
            <v>15402</v>
          </cell>
          <cell r="AC789">
            <v>1808</v>
          </cell>
          <cell r="AD789">
            <v>0</v>
          </cell>
        </row>
        <row r="790">
          <cell r="S790">
            <v>2</v>
          </cell>
          <cell r="V790">
            <v>15401</v>
          </cell>
          <cell r="AC790">
            <v>1120</v>
          </cell>
          <cell r="AD790">
            <v>0</v>
          </cell>
        </row>
        <row r="791">
          <cell r="S791">
            <v>2</v>
          </cell>
          <cell r="V791">
            <v>15202</v>
          </cell>
          <cell r="AC791">
            <v>38112.75</v>
          </cell>
          <cell r="AD791">
            <v>0</v>
          </cell>
        </row>
        <row r="792">
          <cell r="S792">
            <v>2</v>
          </cell>
          <cell r="V792">
            <v>39202</v>
          </cell>
          <cell r="AC792">
            <v>1092.4100000000001</v>
          </cell>
          <cell r="AD792">
            <v>0</v>
          </cell>
        </row>
        <row r="793">
          <cell r="S793">
            <v>2</v>
          </cell>
          <cell r="V793" t="str">
            <v>OPERACIONES AJENAS DE INGRESO</v>
          </cell>
          <cell r="AC793">
            <v>0</v>
          </cell>
          <cell r="AD793">
            <v>0</v>
          </cell>
        </row>
        <row r="794">
          <cell r="S794">
            <v>2</v>
          </cell>
          <cell r="V794">
            <v>11301</v>
          </cell>
          <cell r="AC794">
            <v>11088</v>
          </cell>
          <cell r="AD794">
            <v>0</v>
          </cell>
        </row>
        <row r="795">
          <cell r="S795">
            <v>2</v>
          </cell>
          <cell r="V795">
            <v>13201</v>
          </cell>
          <cell r="AC795">
            <v>80.849999999999994</v>
          </cell>
          <cell r="AD795">
            <v>0</v>
          </cell>
        </row>
        <row r="796">
          <cell r="S796">
            <v>2</v>
          </cell>
          <cell r="V796">
            <v>13202</v>
          </cell>
          <cell r="AC796">
            <v>1454.2</v>
          </cell>
          <cell r="AD796">
            <v>0</v>
          </cell>
        </row>
        <row r="797">
          <cell r="S797">
            <v>2</v>
          </cell>
          <cell r="V797">
            <v>15402</v>
          </cell>
          <cell r="AC797">
            <v>1808</v>
          </cell>
          <cell r="AD797">
            <v>0</v>
          </cell>
        </row>
        <row r="798">
          <cell r="S798">
            <v>2</v>
          </cell>
          <cell r="V798">
            <v>15401</v>
          </cell>
          <cell r="AC798">
            <v>1120</v>
          </cell>
          <cell r="AD798">
            <v>0</v>
          </cell>
        </row>
        <row r="799">
          <cell r="S799">
            <v>2</v>
          </cell>
          <cell r="V799">
            <v>15202</v>
          </cell>
          <cell r="AC799">
            <v>38323.379999999997</v>
          </cell>
          <cell r="AD799">
            <v>0</v>
          </cell>
        </row>
        <row r="800">
          <cell r="S800">
            <v>2</v>
          </cell>
          <cell r="V800">
            <v>39202</v>
          </cell>
          <cell r="AC800">
            <v>1096.3399999999999</v>
          </cell>
          <cell r="AD800">
            <v>0</v>
          </cell>
        </row>
        <row r="801">
          <cell r="S801">
            <v>2</v>
          </cell>
          <cell r="V801" t="str">
            <v>OPERACIONES AJENAS DE INGRESO</v>
          </cell>
          <cell r="AC801">
            <v>0</v>
          </cell>
          <cell r="AD801">
            <v>0</v>
          </cell>
        </row>
        <row r="802">
          <cell r="S802">
            <v>2</v>
          </cell>
          <cell r="V802">
            <v>11301</v>
          </cell>
          <cell r="AC802">
            <v>11088</v>
          </cell>
          <cell r="AD802">
            <v>0</v>
          </cell>
        </row>
        <row r="803">
          <cell r="S803">
            <v>2</v>
          </cell>
          <cell r="V803">
            <v>13201</v>
          </cell>
          <cell r="AC803">
            <v>80.849999999999994</v>
          </cell>
          <cell r="AD803">
            <v>0</v>
          </cell>
        </row>
        <row r="804">
          <cell r="S804">
            <v>2</v>
          </cell>
          <cell r="V804">
            <v>13202</v>
          </cell>
          <cell r="AC804">
            <v>1454.2</v>
          </cell>
          <cell r="AD804">
            <v>0</v>
          </cell>
        </row>
        <row r="805">
          <cell r="S805">
            <v>2</v>
          </cell>
          <cell r="V805">
            <v>15402</v>
          </cell>
          <cell r="AC805">
            <v>1808</v>
          </cell>
          <cell r="AD805">
            <v>0</v>
          </cell>
        </row>
        <row r="806">
          <cell r="S806">
            <v>2</v>
          </cell>
          <cell r="V806">
            <v>15401</v>
          </cell>
          <cell r="AC806">
            <v>1120</v>
          </cell>
          <cell r="AD806">
            <v>0</v>
          </cell>
        </row>
        <row r="807">
          <cell r="S807">
            <v>2</v>
          </cell>
          <cell r="V807">
            <v>15202</v>
          </cell>
          <cell r="AC807">
            <v>36220.880000000005</v>
          </cell>
          <cell r="AD807">
            <v>0</v>
          </cell>
        </row>
        <row r="808">
          <cell r="S808">
            <v>2</v>
          </cell>
          <cell r="V808">
            <v>39202</v>
          </cell>
          <cell r="AC808">
            <v>1092.4100000000001</v>
          </cell>
          <cell r="AD808">
            <v>0</v>
          </cell>
        </row>
        <row r="809">
          <cell r="S809">
            <v>2</v>
          </cell>
          <cell r="V809" t="str">
            <v>OPERACIONES AJENAS DE INGRESO</v>
          </cell>
          <cell r="AC809">
            <v>0</v>
          </cell>
          <cell r="AD809">
            <v>0</v>
          </cell>
        </row>
        <row r="810">
          <cell r="S810">
            <v>2</v>
          </cell>
          <cell r="V810">
            <v>11301</v>
          </cell>
          <cell r="AC810">
            <v>11088</v>
          </cell>
          <cell r="AD810">
            <v>0</v>
          </cell>
        </row>
        <row r="811">
          <cell r="S811">
            <v>2</v>
          </cell>
          <cell r="V811">
            <v>13201</v>
          </cell>
          <cell r="AC811">
            <v>80.849999999999994</v>
          </cell>
          <cell r="AD811">
            <v>0</v>
          </cell>
        </row>
        <row r="812">
          <cell r="S812">
            <v>2</v>
          </cell>
          <cell r="V812">
            <v>13202</v>
          </cell>
          <cell r="AC812">
            <v>1450.8</v>
          </cell>
          <cell r="AD812">
            <v>0</v>
          </cell>
        </row>
        <row r="813">
          <cell r="S813">
            <v>2</v>
          </cell>
          <cell r="V813">
            <v>15402</v>
          </cell>
          <cell r="AC813">
            <v>1808</v>
          </cell>
          <cell r="AD813">
            <v>0</v>
          </cell>
        </row>
        <row r="814">
          <cell r="S814">
            <v>2</v>
          </cell>
          <cell r="V814">
            <v>15401</v>
          </cell>
          <cell r="AC814">
            <v>1120</v>
          </cell>
          <cell r="AD814">
            <v>0</v>
          </cell>
        </row>
        <row r="815">
          <cell r="S815">
            <v>2</v>
          </cell>
          <cell r="V815">
            <v>15202</v>
          </cell>
          <cell r="AC815">
            <v>17924.32</v>
          </cell>
          <cell r="AD815">
            <v>0</v>
          </cell>
        </row>
        <row r="816">
          <cell r="S816">
            <v>2</v>
          </cell>
          <cell r="V816">
            <v>39202</v>
          </cell>
          <cell r="AC816">
            <v>1171.32</v>
          </cell>
          <cell r="AD816">
            <v>0</v>
          </cell>
        </row>
        <row r="817">
          <cell r="S817">
            <v>2</v>
          </cell>
          <cell r="V817" t="str">
            <v>OPERACIONES AJENAS DE INGRESO</v>
          </cell>
          <cell r="AC817">
            <v>0</v>
          </cell>
          <cell r="AD817">
            <v>0</v>
          </cell>
        </row>
        <row r="818">
          <cell r="S818">
            <v>2</v>
          </cell>
          <cell r="V818">
            <v>11301</v>
          </cell>
          <cell r="AC818">
            <v>10395</v>
          </cell>
          <cell r="AD818">
            <v>0</v>
          </cell>
        </row>
        <row r="819">
          <cell r="S819">
            <v>2</v>
          </cell>
          <cell r="V819">
            <v>13201</v>
          </cell>
          <cell r="AC819">
            <v>60.52</v>
          </cell>
          <cell r="AD819">
            <v>0</v>
          </cell>
        </row>
        <row r="820">
          <cell r="S820">
            <v>2</v>
          </cell>
          <cell r="V820">
            <v>13202</v>
          </cell>
          <cell r="AC820">
            <v>1358.55</v>
          </cell>
          <cell r="AD820">
            <v>0</v>
          </cell>
        </row>
        <row r="821">
          <cell r="S821">
            <v>2</v>
          </cell>
          <cell r="V821">
            <v>15402</v>
          </cell>
          <cell r="AC821">
            <v>1695</v>
          </cell>
          <cell r="AD821">
            <v>0</v>
          </cell>
        </row>
        <row r="822">
          <cell r="S822">
            <v>2</v>
          </cell>
          <cell r="V822">
            <v>15401</v>
          </cell>
          <cell r="AC822">
            <v>1050</v>
          </cell>
          <cell r="AD822">
            <v>0</v>
          </cell>
        </row>
        <row r="823">
          <cell r="S823">
            <v>2</v>
          </cell>
          <cell r="V823">
            <v>15202</v>
          </cell>
          <cell r="AC823">
            <v>12974</v>
          </cell>
          <cell r="AD823">
            <v>0</v>
          </cell>
        </row>
        <row r="824">
          <cell r="S824">
            <v>2</v>
          </cell>
          <cell r="V824">
            <v>39202</v>
          </cell>
          <cell r="AC824">
            <v>497.06</v>
          </cell>
          <cell r="AD824">
            <v>0</v>
          </cell>
        </row>
        <row r="825">
          <cell r="S825">
            <v>2</v>
          </cell>
          <cell r="V825" t="str">
            <v>OPERACIONES AJENAS DE INGRESO</v>
          </cell>
          <cell r="AC825">
            <v>0</v>
          </cell>
          <cell r="AD825">
            <v>0</v>
          </cell>
        </row>
        <row r="826">
          <cell r="S826">
            <v>2</v>
          </cell>
          <cell r="V826">
            <v>11301</v>
          </cell>
          <cell r="AC826">
            <v>1497.5</v>
          </cell>
          <cell r="AD826">
            <v>0</v>
          </cell>
        </row>
        <row r="827">
          <cell r="S827">
            <v>2</v>
          </cell>
          <cell r="V827">
            <v>13201</v>
          </cell>
          <cell r="AC827">
            <v>41.93</v>
          </cell>
          <cell r="AD827">
            <v>0</v>
          </cell>
        </row>
        <row r="828">
          <cell r="S828">
            <v>2</v>
          </cell>
          <cell r="V828">
            <v>13202</v>
          </cell>
          <cell r="AC828">
            <v>420.84</v>
          </cell>
          <cell r="AD828">
            <v>0</v>
          </cell>
        </row>
        <row r="829">
          <cell r="S829">
            <v>2</v>
          </cell>
          <cell r="V829">
            <v>15402</v>
          </cell>
          <cell r="AC829">
            <v>2282.5</v>
          </cell>
          <cell r="AD829">
            <v>0</v>
          </cell>
        </row>
        <row r="830">
          <cell r="S830">
            <v>2</v>
          </cell>
          <cell r="V830">
            <v>15901</v>
          </cell>
          <cell r="AC830">
            <v>70</v>
          </cell>
          <cell r="AD830">
            <v>0</v>
          </cell>
        </row>
        <row r="831">
          <cell r="S831">
            <v>2</v>
          </cell>
          <cell r="V831">
            <v>15202</v>
          </cell>
          <cell r="AC831">
            <v>175459.54</v>
          </cell>
          <cell r="AD831">
            <v>0</v>
          </cell>
        </row>
        <row r="832">
          <cell r="S832">
            <v>2</v>
          </cell>
          <cell r="V832">
            <v>39202</v>
          </cell>
          <cell r="AC832">
            <v>351.03</v>
          </cell>
          <cell r="AD832">
            <v>0</v>
          </cell>
        </row>
        <row r="833">
          <cell r="S833">
            <v>2</v>
          </cell>
          <cell r="V833" t="str">
            <v>OPERACIONES AJENAS DE INGRESO</v>
          </cell>
          <cell r="AC833">
            <v>0</v>
          </cell>
          <cell r="AD833">
            <v>0</v>
          </cell>
        </row>
        <row r="834">
          <cell r="S834">
            <v>2</v>
          </cell>
          <cell r="V834">
            <v>11301</v>
          </cell>
          <cell r="AC834">
            <v>15092</v>
          </cell>
          <cell r="AD834">
            <v>0</v>
          </cell>
        </row>
        <row r="835">
          <cell r="S835">
            <v>2</v>
          </cell>
          <cell r="V835">
            <v>13201</v>
          </cell>
          <cell r="AC835">
            <v>63.96</v>
          </cell>
          <cell r="AD835">
            <v>0</v>
          </cell>
        </row>
        <row r="836">
          <cell r="S836">
            <v>2</v>
          </cell>
          <cell r="V836">
            <v>13202</v>
          </cell>
          <cell r="AC836">
            <v>4276.8900000000003</v>
          </cell>
          <cell r="AD836">
            <v>0</v>
          </cell>
        </row>
        <row r="837">
          <cell r="S837">
            <v>2</v>
          </cell>
          <cell r="V837">
            <v>15402</v>
          </cell>
          <cell r="AC837">
            <v>23002</v>
          </cell>
          <cell r="AD837">
            <v>0</v>
          </cell>
        </row>
        <row r="838">
          <cell r="S838">
            <v>2</v>
          </cell>
          <cell r="V838">
            <v>15901</v>
          </cell>
          <cell r="AC838">
            <v>980</v>
          </cell>
          <cell r="AD838">
            <v>0</v>
          </cell>
        </row>
        <row r="839">
          <cell r="S839">
            <v>2</v>
          </cell>
          <cell r="V839">
            <v>15202</v>
          </cell>
          <cell r="AC839">
            <v>92084.29</v>
          </cell>
          <cell r="AD839">
            <v>0</v>
          </cell>
        </row>
        <row r="840">
          <cell r="S840">
            <v>2</v>
          </cell>
          <cell r="V840">
            <v>39202</v>
          </cell>
          <cell r="AC840">
            <v>3020.16</v>
          </cell>
          <cell r="AD840">
            <v>0</v>
          </cell>
        </row>
        <row r="841">
          <cell r="S841">
            <v>2</v>
          </cell>
          <cell r="V841" t="str">
            <v>OPERACIONES AJENAS DE INGRESO</v>
          </cell>
          <cell r="AC841">
            <v>0</v>
          </cell>
          <cell r="AD841">
            <v>0</v>
          </cell>
        </row>
        <row r="842">
          <cell r="S842">
            <v>2</v>
          </cell>
          <cell r="V842">
            <v>11301</v>
          </cell>
          <cell r="AC842">
            <v>15092</v>
          </cell>
          <cell r="AD842">
            <v>0</v>
          </cell>
        </row>
        <row r="843">
          <cell r="S843">
            <v>2</v>
          </cell>
          <cell r="V843">
            <v>13201</v>
          </cell>
          <cell r="AC843">
            <v>63.96</v>
          </cell>
          <cell r="AD843">
            <v>0</v>
          </cell>
        </row>
        <row r="844">
          <cell r="S844">
            <v>2</v>
          </cell>
          <cell r="V844">
            <v>13202</v>
          </cell>
          <cell r="AC844">
            <v>4276.8900000000003</v>
          </cell>
          <cell r="AD844">
            <v>0</v>
          </cell>
        </row>
        <row r="845">
          <cell r="S845">
            <v>2</v>
          </cell>
          <cell r="V845">
            <v>15402</v>
          </cell>
          <cell r="AC845">
            <v>23002</v>
          </cell>
          <cell r="AD845">
            <v>0</v>
          </cell>
        </row>
        <row r="846">
          <cell r="S846">
            <v>2</v>
          </cell>
          <cell r="V846">
            <v>15901</v>
          </cell>
          <cell r="AC846">
            <v>980</v>
          </cell>
          <cell r="AD846">
            <v>0</v>
          </cell>
        </row>
        <row r="847">
          <cell r="S847">
            <v>2</v>
          </cell>
          <cell r="V847">
            <v>15202</v>
          </cell>
          <cell r="AC847">
            <v>66278.34</v>
          </cell>
          <cell r="AD847">
            <v>0</v>
          </cell>
        </row>
        <row r="848">
          <cell r="S848">
            <v>2</v>
          </cell>
          <cell r="V848">
            <v>39202</v>
          </cell>
          <cell r="AC848">
            <v>3020.16</v>
          </cell>
          <cell r="AD848">
            <v>0</v>
          </cell>
        </row>
        <row r="849">
          <cell r="S849">
            <v>2</v>
          </cell>
          <cell r="V849" t="str">
            <v>OPERACIONES AJENAS DE INGRESO</v>
          </cell>
          <cell r="AC849">
            <v>0</v>
          </cell>
          <cell r="AD849">
            <v>0</v>
          </cell>
        </row>
        <row r="850">
          <cell r="S850">
            <v>2</v>
          </cell>
          <cell r="V850">
            <v>11301</v>
          </cell>
          <cell r="AC850">
            <v>10061.33</v>
          </cell>
          <cell r="AD850">
            <v>0</v>
          </cell>
        </row>
        <row r="851">
          <cell r="S851">
            <v>2</v>
          </cell>
          <cell r="V851">
            <v>13201</v>
          </cell>
          <cell r="AC851">
            <v>279.56</v>
          </cell>
          <cell r="AD851">
            <v>0</v>
          </cell>
        </row>
        <row r="852">
          <cell r="S852">
            <v>2</v>
          </cell>
          <cell r="V852">
            <v>13202</v>
          </cell>
          <cell r="AC852">
            <v>2822.58</v>
          </cell>
          <cell r="AD852">
            <v>0</v>
          </cell>
        </row>
        <row r="853">
          <cell r="S853">
            <v>2</v>
          </cell>
          <cell r="V853">
            <v>15402</v>
          </cell>
          <cell r="AC853">
            <v>15334.67</v>
          </cell>
          <cell r="AD853">
            <v>0</v>
          </cell>
        </row>
        <row r="854">
          <cell r="S854">
            <v>2</v>
          </cell>
          <cell r="V854">
            <v>15901</v>
          </cell>
          <cell r="AC854">
            <v>653.33000000000004</v>
          </cell>
          <cell r="AD854">
            <v>0</v>
          </cell>
        </row>
        <row r="855">
          <cell r="S855">
            <v>2</v>
          </cell>
          <cell r="V855">
            <v>15202</v>
          </cell>
          <cell r="AC855">
            <v>33115.97</v>
          </cell>
          <cell r="AD855">
            <v>0</v>
          </cell>
        </row>
        <row r="856">
          <cell r="S856">
            <v>2</v>
          </cell>
          <cell r="V856">
            <v>39202</v>
          </cell>
          <cell r="AC856">
            <v>2714.86</v>
          </cell>
          <cell r="AD856">
            <v>0</v>
          </cell>
        </row>
        <row r="857">
          <cell r="S857">
            <v>2</v>
          </cell>
          <cell r="V857" t="str">
            <v>OPERACIONES AJENAS DE INGRESO</v>
          </cell>
          <cell r="AC857">
            <v>0</v>
          </cell>
          <cell r="AD857">
            <v>0</v>
          </cell>
        </row>
        <row r="858">
          <cell r="S858">
            <v>2</v>
          </cell>
          <cell r="V858">
            <v>11301</v>
          </cell>
          <cell r="AC858">
            <v>9477.83</v>
          </cell>
          <cell r="AD858">
            <v>0</v>
          </cell>
        </row>
        <row r="859">
          <cell r="S859">
            <v>2</v>
          </cell>
          <cell r="V859">
            <v>13201</v>
          </cell>
          <cell r="AC859">
            <v>33.29</v>
          </cell>
          <cell r="AD859">
            <v>0</v>
          </cell>
        </row>
        <row r="860">
          <cell r="S860">
            <v>2</v>
          </cell>
          <cell r="V860">
            <v>13202</v>
          </cell>
          <cell r="AC860">
            <v>2672.46</v>
          </cell>
          <cell r="AD860">
            <v>0</v>
          </cell>
        </row>
        <row r="861">
          <cell r="S861">
            <v>2</v>
          </cell>
          <cell r="V861">
            <v>15402</v>
          </cell>
          <cell r="AC861">
            <v>14438.83</v>
          </cell>
          <cell r="AD861">
            <v>0</v>
          </cell>
        </row>
        <row r="862">
          <cell r="S862">
            <v>2</v>
          </cell>
          <cell r="V862">
            <v>15901</v>
          </cell>
          <cell r="AC862">
            <v>956.67</v>
          </cell>
          <cell r="AD862">
            <v>0</v>
          </cell>
        </row>
        <row r="863">
          <cell r="S863">
            <v>2</v>
          </cell>
          <cell r="V863">
            <v>15202</v>
          </cell>
          <cell r="AC863">
            <v>19135.64</v>
          </cell>
          <cell r="AD863">
            <v>0</v>
          </cell>
        </row>
        <row r="864">
          <cell r="S864">
            <v>2</v>
          </cell>
          <cell r="V864">
            <v>39202</v>
          </cell>
          <cell r="AC864">
            <v>1843.14</v>
          </cell>
          <cell r="AD864">
            <v>0</v>
          </cell>
        </row>
        <row r="865">
          <cell r="S865">
            <v>2</v>
          </cell>
          <cell r="V865" t="str">
            <v>OPERACIONES AJENAS DE INGRESO</v>
          </cell>
          <cell r="AC865">
            <v>0</v>
          </cell>
          <cell r="AD865">
            <v>0</v>
          </cell>
        </row>
        <row r="866">
          <cell r="S866">
            <v>2</v>
          </cell>
          <cell r="V866">
            <v>11301</v>
          </cell>
          <cell r="AC866">
            <v>7350</v>
          </cell>
          <cell r="AD866">
            <v>0</v>
          </cell>
        </row>
        <row r="867">
          <cell r="S867">
            <v>2</v>
          </cell>
          <cell r="V867">
            <v>13201</v>
          </cell>
          <cell r="AC867">
            <v>42.79</v>
          </cell>
          <cell r="AD867">
            <v>0</v>
          </cell>
        </row>
        <row r="868">
          <cell r="S868">
            <v>2</v>
          </cell>
          <cell r="V868">
            <v>13202</v>
          </cell>
          <cell r="AC868">
            <v>2081.4</v>
          </cell>
          <cell r="AD868">
            <v>0</v>
          </cell>
        </row>
        <row r="869">
          <cell r="S869">
            <v>2</v>
          </cell>
          <cell r="V869">
            <v>15402</v>
          </cell>
          <cell r="AC869">
            <v>11205</v>
          </cell>
          <cell r="AD869">
            <v>0</v>
          </cell>
        </row>
        <row r="870">
          <cell r="S870">
            <v>2</v>
          </cell>
          <cell r="V870">
            <v>15901</v>
          </cell>
          <cell r="AC870">
            <v>1050</v>
          </cell>
          <cell r="AD870">
            <v>0</v>
          </cell>
        </row>
        <row r="871">
          <cell r="S871">
            <v>2</v>
          </cell>
          <cell r="V871">
            <v>15202</v>
          </cell>
          <cell r="AC871">
            <v>42063.600000000006</v>
          </cell>
          <cell r="AD871">
            <v>0</v>
          </cell>
        </row>
        <row r="872">
          <cell r="S872">
            <v>2</v>
          </cell>
          <cell r="V872">
            <v>39202</v>
          </cell>
          <cell r="AC872">
            <v>1482.94</v>
          </cell>
          <cell r="AD872">
            <v>0</v>
          </cell>
        </row>
        <row r="873">
          <cell r="S873">
            <v>2</v>
          </cell>
          <cell r="V873" t="str">
            <v>OPERACIONES AJENAS DE INGRESO</v>
          </cell>
          <cell r="AC873">
            <v>0</v>
          </cell>
          <cell r="AD873">
            <v>0</v>
          </cell>
        </row>
        <row r="874">
          <cell r="S874">
            <v>2</v>
          </cell>
          <cell r="V874">
            <v>11301</v>
          </cell>
          <cell r="AC874">
            <v>7350</v>
          </cell>
          <cell r="AD874">
            <v>0</v>
          </cell>
        </row>
        <row r="875">
          <cell r="S875">
            <v>2</v>
          </cell>
          <cell r="V875">
            <v>13201</v>
          </cell>
          <cell r="AC875">
            <v>42.79</v>
          </cell>
          <cell r="AD875">
            <v>0</v>
          </cell>
        </row>
        <row r="876">
          <cell r="S876">
            <v>2</v>
          </cell>
          <cell r="V876">
            <v>13202</v>
          </cell>
          <cell r="AC876">
            <v>2081.4</v>
          </cell>
          <cell r="AD876">
            <v>0</v>
          </cell>
        </row>
        <row r="877">
          <cell r="S877">
            <v>2</v>
          </cell>
          <cell r="V877">
            <v>15402</v>
          </cell>
          <cell r="AC877">
            <v>11205</v>
          </cell>
          <cell r="AD877">
            <v>0</v>
          </cell>
        </row>
        <row r="878">
          <cell r="S878">
            <v>2</v>
          </cell>
          <cell r="V878">
            <v>15901</v>
          </cell>
          <cell r="AC878">
            <v>1050</v>
          </cell>
          <cell r="AD878">
            <v>0</v>
          </cell>
        </row>
        <row r="879">
          <cell r="S879">
            <v>2</v>
          </cell>
          <cell r="V879">
            <v>15202</v>
          </cell>
          <cell r="AC879">
            <v>28138.020000000004</v>
          </cell>
          <cell r="AD879">
            <v>0</v>
          </cell>
        </row>
        <row r="880">
          <cell r="S880">
            <v>2</v>
          </cell>
          <cell r="V880">
            <v>39202</v>
          </cell>
          <cell r="AC880">
            <v>1482.94</v>
          </cell>
          <cell r="AD880">
            <v>0</v>
          </cell>
        </row>
        <row r="881">
          <cell r="S881">
            <v>2</v>
          </cell>
          <cell r="V881" t="str">
            <v>OPERACIONES AJENAS DE INGRESO</v>
          </cell>
          <cell r="AC881">
            <v>0</v>
          </cell>
          <cell r="AD881">
            <v>0</v>
          </cell>
        </row>
        <row r="882">
          <cell r="S882">
            <v>2</v>
          </cell>
          <cell r="V882">
            <v>11301</v>
          </cell>
          <cell r="AC882">
            <v>7350</v>
          </cell>
          <cell r="AD882">
            <v>0</v>
          </cell>
        </row>
        <row r="883">
          <cell r="S883">
            <v>2</v>
          </cell>
          <cell r="V883">
            <v>13201</v>
          </cell>
          <cell r="AC883">
            <v>42.79</v>
          </cell>
          <cell r="AD883">
            <v>0</v>
          </cell>
        </row>
        <row r="884">
          <cell r="S884">
            <v>2</v>
          </cell>
          <cell r="V884">
            <v>13202</v>
          </cell>
          <cell r="AC884">
            <v>2081.4</v>
          </cell>
          <cell r="AD884">
            <v>0</v>
          </cell>
        </row>
        <row r="885">
          <cell r="S885">
            <v>2</v>
          </cell>
          <cell r="V885">
            <v>15402</v>
          </cell>
          <cell r="AC885">
            <v>11205</v>
          </cell>
          <cell r="AD885">
            <v>0</v>
          </cell>
        </row>
        <row r="886">
          <cell r="S886">
            <v>2</v>
          </cell>
          <cell r="V886">
            <v>15901</v>
          </cell>
          <cell r="AC886">
            <v>1050</v>
          </cell>
          <cell r="AD886">
            <v>0</v>
          </cell>
        </row>
        <row r="887">
          <cell r="S887">
            <v>2</v>
          </cell>
          <cell r="V887">
            <v>15202</v>
          </cell>
          <cell r="AC887">
            <v>18623.32</v>
          </cell>
          <cell r="AD887">
            <v>0</v>
          </cell>
        </row>
        <row r="888">
          <cell r="S888">
            <v>2</v>
          </cell>
          <cell r="V888">
            <v>39202</v>
          </cell>
          <cell r="AC888">
            <v>1482.94</v>
          </cell>
          <cell r="AD888">
            <v>0</v>
          </cell>
        </row>
        <row r="889">
          <cell r="S889">
            <v>2</v>
          </cell>
          <cell r="V889" t="str">
            <v>OPERACIONES AJENAS DE INGRESO</v>
          </cell>
          <cell r="AC889">
            <v>0</v>
          </cell>
          <cell r="AD889">
            <v>0</v>
          </cell>
        </row>
        <row r="890">
          <cell r="S890">
            <v>2</v>
          </cell>
          <cell r="V890">
            <v>11301</v>
          </cell>
          <cell r="AC890">
            <v>4290</v>
          </cell>
          <cell r="AD890">
            <v>0</v>
          </cell>
        </row>
        <row r="891">
          <cell r="S891">
            <v>2</v>
          </cell>
          <cell r="V891">
            <v>13201</v>
          </cell>
          <cell r="AC891">
            <v>24.98</v>
          </cell>
          <cell r="AD891">
            <v>0</v>
          </cell>
        </row>
        <row r="892">
          <cell r="S892">
            <v>2</v>
          </cell>
          <cell r="V892">
            <v>13202</v>
          </cell>
          <cell r="AC892">
            <v>1354.48</v>
          </cell>
          <cell r="AD892">
            <v>0</v>
          </cell>
        </row>
        <row r="893">
          <cell r="S893">
            <v>2</v>
          </cell>
          <cell r="V893">
            <v>15402</v>
          </cell>
          <cell r="AC893">
            <v>7815</v>
          </cell>
          <cell r="AD893">
            <v>0</v>
          </cell>
        </row>
        <row r="894">
          <cell r="S894">
            <v>2</v>
          </cell>
          <cell r="V894">
            <v>15901</v>
          </cell>
          <cell r="AC894">
            <v>1050</v>
          </cell>
          <cell r="AD894">
            <v>0</v>
          </cell>
        </row>
        <row r="895">
          <cell r="S895">
            <v>2</v>
          </cell>
          <cell r="V895">
            <v>15202</v>
          </cell>
          <cell r="AC895">
            <v>18934.259999999998</v>
          </cell>
          <cell r="AD895">
            <v>0</v>
          </cell>
        </row>
        <row r="896">
          <cell r="S896">
            <v>2</v>
          </cell>
          <cell r="V896">
            <v>39202</v>
          </cell>
          <cell r="AC896">
            <v>991.37</v>
          </cell>
          <cell r="AD896">
            <v>0</v>
          </cell>
        </row>
        <row r="897">
          <cell r="S897">
            <v>2</v>
          </cell>
          <cell r="V897" t="str">
            <v>OPERACIONES AJENAS DE INGRESO</v>
          </cell>
          <cell r="AC897">
            <v>0</v>
          </cell>
          <cell r="AD897">
            <v>0</v>
          </cell>
        </row>
        <row r="898">
          <cell r="S898">
            <v>2</v>
          </cell>
          <cell r="V898">
            <v>11301</v>
          </cell>
          <cell r="AC898">
            <v>6322.5</v>
          </cell>
          <cell r="AD898">
            <v>0</v>
          </cell>
        </row>
        <row r="899">
          <cell r="S899">
            <v>2</v>
          </cell>
          <cell r="V899">
            <v>13201</v>
          </cell>
          <cell r="AC899">
            <v>36.81</v>
          </cell>
          <cell r="AD899">
            <v>0</v>
          </cell>
        </row>
        <row r="900">
          <cell r="S900">
            <v>2</v>
          </cell>
          <cell r="V900">
            <v>13202</v>
          </cell>
          <cell r="AC900">
            <v>912.43</v>
          </cell>
          <cell r="AD900">
            <v>0</v>
          </cell>
        </row>
        <row r="901">
          <cell r="S901">
            <v>2</v>
          </cell>
          <cell r="V901">
            <v>15402</v>
          </cell>
          <cell r="AC901">
            <v>1830</v>
          </cell>
          <cell r="AD901">
            <v>0</v>
          </cell>
        </row>
        <row r="902">
          <cell r="S902">
            <v>2</v>
          </cell>
          <cell r="V902">
            <v>15401</v>
          </cell>
          <cell r="AC902">
            <v>1050</v>
          </cell>
          <cell r="AD902">
            <v>0</v>
          </cell>
        </row>
        <row r="903">
          <cell r="S903">
            <v>2</v>
          </cell>
          <cell r="V903">
            <v>15202</v>
          </cell>
          <cell r="AC903">
            <v>7587.0299999999988</v>
          </cell>
          <cell r="AD903">
            <v>0</v>
          </cell>
        </row>
        <row r="904">
          <cell r="S904">
            <v>2</v>
          </cell>
          <cell r="V904">
            <v>39202</v>
          </cell>
          <cell r="AC904">
            <v>356.29</v>
          </cell>
          <cell r="AD904">
            <v>0</v>
          </cell>
        </row>
        <row r="905">
          <cell r="S905">
            <v>2</v>
          </cell>
          <cell r="V905" t="str">
            <v>OPERACIONES AJENAS DE INGRESO</v>
          </cell>
          <cell r="AC905">
            <v>0</v>
          </cell>
          <cell r="AD905">
            <v>0</v>
          </cell>
        </row>
        <row r="906">
          <cell r="S906">
            <v>2</v>
          </cell>
          <cell r="V906">
            <v>11301</v>
          </cell>
          <cell r="AC906">
            <v>7546.5</v>
          </cell>
          <cell r="AD906">
            <v>0</v>
          </cell>
        </row>
        <row r="907">
          <cell r="S907">
            <v>2</v>
          </cell>
          <cell r="V907">
            <v>13201</v>
          </cell>
          <cell r="AC907">
            <v>17.03</v>
          </cell>
          <cell r="AD907">
            <v>0</v>
          </cell>
        </row>
        <row r="908">
          <cell r="S908">
            <v>2</v>
          </cell>
          <cell r="V908">
            <v>13202</v>
          </cell>
          <cell r="AC908">
            <v>1039.6500000000001</v>
          </cell>
          <cell r="AD908">
            <v>0</v>
          </cell>
        </row>
        <row r="909">
          <cell r="S909">
            <v>2</v>
          </cell>
          <cell r="V909">
            <v>15402</v>
          </cell>
          <cell r="AC909">
            <v>1735.5</v>
          </cell>
          <cell r="AD909">
            <v>0</v>
          </cell>
        </row>
        <row r="910">
          <cell r="S910">
            <v>2</v>
          </cell>
          <cell r="V910">
            <v>15401</v>
          </cell>
          <cell r="AC910">
            <v>910</v>
          </cell>
          <cell r="AD910">
            <v>0</v>
          </cell>
        </row>
        <row r="911">
          <cell r="S911">
            <v>2</v>
          </cell>
          <cell r="V911">
            <v>15202</v>
          </cell>
          <cell r="AC911">
            <v>25303.53</v>
          </cell>
          <cell r="AD911">
            <v>0</v>
          </cell>
        </row>
        <row r="912">
          <cell r="S912">
            <v>2</v>
          </cell>
          <cell r="V912">
            <v>39202</v>
          </cell>
          <cell r="AC912">
            <v>370.17</v>
          </cell>
          <cell r="AD912">
            <v>0</v>
          </cell>
        </row>
        <row r="913">
          <cell r="S913">
            <v>2</v>
          </cell>
          <cell r="V913" t="str">
            <v>OPERACIONES AJENAS DE INGRESO</v>
          </cell>
          <cell r="AC913">
            <v>0</v>
          </cell>
          <cell r="AD913">
            <v>0</v>
          </cell>
        </row>
        <row r="914">
          <cell r="S914">
            <v>2</v>
          </cell>
          <cell r="V914">
            <v>11301</v>
          </cell>
          <cell r="AC914">
            <v>7546.5</v>
          </cell>
          <cell r="AD914">
            <v>0</v>
          </cell>
        </row>
        <row r="915">
          <cell r="S915">
            <v>2</v>
          </cell>
          <cell r="V915">
            <v>13201</v>
          </cell>
          <cell r="AC915">
            <v>17.03</v>
          </cell>
          <cell r="AD915">
            <v>0</v>
          </cell>
        </row>
        <row r="916">
          <cell r="S916">
            <v>2</v>
          </cell>
          <cell r="V916">
            <v>13202</v>
          </cell>
          <cell r="AC916">
            <v>1039.6500000000001</v>
          </cell>
          <cell r="AD916">
            <v>0</v>
          </cell>
        </row>
        <row r="917">
          <cell r="S917">
            <v>2</v>
          </cell>
          <cell r="V917">
            <v>15402</v>
          </cell>
          <cell r="AC917">
            <v>1735.5</v>
          </cell>
          <cell r="AD917">
            <v>0</v>
          </cell>
        </row>
        <row r="918">
          <cell r="S918">
            <v>2</v>
          </cell>
          <cell r="V918">
            <v>15401</v>
          </cell>
          <cell r="AC918">
            <v>910</v>
          </cell>
          <cell r="AD918">
            <v>0</v>
          </cell>
        </row>
        <row r="919">
          <cell r="S919">
            <v>2</v>
          </cell>
          <cell r="V919">
            <v>15202</v>
          </cell>
          <cell r="AC919">
            <v>10954.77</v>
          </cell>
          <cell r="AD919">
            <v>0</v>
          </cell>
        </row>
        <row r="920">
          <cell r="S920">
            <v>2</v>
          </cell>
          <cell r="V920">
            <v>39202</v>
          </cell>
          <cell r="AC920">
            <v>370.17</v>
          </cell>
          <cell r="AD920">
            <v>0</v>
          </cell>
        </row>
        <row r="921">
          <cell r="S921">
            <v>2</v>
          </cell>
          <cell r="V921" t="str">
            <v>OPERACIONES AJENAS DE INGRESO</v>
          </cell>
          <cell r="AC921">
            <v>0</v>
          </cell>
          <cell r="AD921">
            <v>0</v>
          </cell>
        </row>
        <row r="922">
          <cell r="S922">
            <v>2</v>
          </cell>
          <cell r="V922">
            <v>11301</v>
          </cell>
          <cell r="AC922">
            <v>10395</v>
          </cell>
          <cell r="AD922">
            <v>0</v>
          </cell>
        </row>
        <row r="923">
          <cell r="S923">
            <v>2</v>
          </cell>
          <cell r="V923">
            <v>13201</v>
          </cell>
          <cell r="AC923">
            <v>60.52</v>
          </cell>
          <cell r="AD923">
            <v>0</v>
          </cell>
        </row>
        <row r="924">
          <cell r="S924">
            <v>2</v>
          </cell>
          <cell r="V924">
            <v>13202</v>
          </cell>
          <cell r="AC924">
            <v>1358.55</v>
          </cell>
          <cell r="AD924">
            <v>0</v>
          </cell>
        </row>
        <row r="925">
          <cell r="S925">
            <v>2</v>
          </cell>
          <cell r="V925">
            <v>15402</v>
          </cell>
          <cell r="AC925">
            <v>1695</v>
          </cell>
          <cell r="AD925">
            <v>0</v>
          </cell>
        </row>
        <row r="926">
          <cell r="S926">
            <v>2</v>
          </cell>
          <cell r="V926">
            <v>15401</v>
          </cell>
          <cell r="AC926">
            <v>1050</v>
          </cell>
          <cell r="AD926">
            <v>0</v>
          </cell>
        </row>
        <row r="927">
          <cell r="S927">
            <v>2</v>
          </cell>
          <cell r="V927">
            <v>15202</v>
          </cell>
          <cell r="AC927">
            <v>10295.779999999999</v>
          </cell>
          <cell r="AD927">
            <v>0</v>
          </cell>
        </row>
        <row r="928">
          <cell r="S928">
            <v>2</v>
          </cell>
          <cell r="V928">
            <v>39202</v>
          </cell>
          <cell r="AC928">
            <v>957.92</v>
          </cell>
          <cell r="AD928">
            <v>0</v>
          </cell>
        </row>
        <row r="929">
          <cell r="S929">
            <v>2</v>
          </cell>
          <cell r="V929" t="str">
            <v>OPERACIONES AJENAS DE INGRESO</v>
          </cell>
          <cell r="AC929">
            <v>0</v>
          </cell>
          <cell r="AD929">
            <v>0</v>
          </cell>
        </row>
        <row r="930">
          <cell r="S930">
            <v>2</v>
          </cell>
          <cell r="V930">
            <v>11301</v>
          </cell>
          <cell r="AC930">
            <v>10402.5</v>
          </cell>
          <cell r="AD930">
            <v>0</v>
          </cell>
        </row>
        <row r="931">
          <cell r="S931">
            <v>2</v>
          </cell>
          <cell r="V931">
            <v>13201</v>
          </cell>
          <cell r="AC931">
            <v>60.57</v>
          </cell>
          <cell r="AD931">
            <v>0</v>
          </cell>
        </row>
        <row r="932">
          <cell r="S932">
            <v>2</v>
          </cell>
          <cell r="V932">
            <v>13202</v>
          </cell>
          <cell r="AC932">
            <v>2944.3</v>
          </cell>
          <cell r="AD932">
            <v>0</v>
          </cell>
        </row>
        <row r="933">
          <cell r="S933">
            <v>2</v>
          </cell>
          <cell r="V933">
            <v>15402</v>
          </cell>
          <cell r="AC933">
            <v>15847.5</v>
          </cell>
          <cell r="AD933">
            <v>0</v>
          </cell>
        </row>
        <row r="934">
          <cell r="S934">
            <v>2</v>
          </cell>
          <cell r="V934">
            <v>15901</v>
          </cell>
          <cell r="AC934">
            <v>1050</v>
          </cell>
          <cell r="AD934">
            <v>0</v>
          </cell>
        </row>
        <row r="935">
          <cell r="S935">
            <v>2</v>
          </cell>
          <cell r="V935">
            <v>15202</v>
          </cell>
          <cell r="AC935">
            <v>39081.21</v>
          </cell>
          <cell r="AD935">
            <v>0</v>
          </cell>
        </row>
        <row r="936">
          <cell r="S936">
            <v>2</v>
          </cell>
          <cell r="V936">
            <v>39202</v>
          </cell>
          <cell r="AC936">
            <v>2033.14</v>
          </cell>
          <cell r="AD936">
            <v>0</v>
          </cell>
        </row>
        <row r="937">
          <cell r="S937">
            <v>2</v>
          </cell>
          <cell r="V937" t="str">
            <v>OPERACIONES AJENAS DE INGRESO</v>
          </cell>
          <cell r="AC937">
            <v>0</v>
          </cell>
          <cell r="AD937">
            <v>0</v>
          </cell>
        </row>
        <row r="938">
          <cell r="S938">
            <v>2</v>
          </cell>
          <cell r="V938">
            <v>11301</v>
          </cell>
          <cell r="AC938">
            <v>10402.5</v>
          </cell>
          <cell r="AD938">
            <v>0</v>
          </cell>
        </row>
        <row r="939">
          <cell r="S939">
            <v>2</v>
          </cell>
          <cell r="V939">
            <v>13201</v>
          </cell>
          <cell r="AC939">
            <v>60.57</v>
          </cell>
          <cell r="AD939">
            <v>0</v>
          </cell>
        </row>
        <row r="940">
          <cell r="S940">
            <v>2</v>
          </cell>
          <cell r="V940">
            <v>13202</v>
          </cell>
          <cell r="AC940">
            <v>2944.3</v>
          </cell>
          <cell r="AD940">
            <v>0</v>
          </cell>
        </row>
        <row r="941">
          <cell r="S941">
            <v>2</v>
          </cell>
          <cell r="V941">
            <v>15402</v>
          </cell>
          <cell r="AC941">
            <v>15847.5</v>
          </cell>
          <cell r="AD941">
            <v>0</v>
          </cell>
        </row>
        <row r="942">
          <cell r="S942">
            <v>2</v>
          </cell>
          <cell r="V942">
            <v>15901</v>
          </cell>
          <cell r="AC942">
            <v>1050</v>
          </cell>
          <cell r="AD942">
            <v>0</v>
          </cell>
        </row>
        <row r="943">
          <cell r="S943">
            <v>2</v>
          </cell>
          <cell r="V943">
            <v>15202</v>
          </cell>
          <cell r="AC943">
            <v>32470.980000000003</v>
          </cell>
          <cell r="AD943">
            <v>0</v>
          </cell>
        </row>
        <row r="944">
          <cell r="S944">
            <v>2</v>
          </cell>
          <cell r="V944">
            <v>39202</v>
          </cell>
          <cell r="AC944">
            <v>2033.14</v>
          </cell>
          <cell r="AD944">
            <v>0</v>
          </cell>
        </row>
        <row r="945">
          <cell r="S945">
            <v>2</v>
          </cell>
          <cell r="V945" t="str">
            <v>OPERACIONES AJENAS DE INGRESO</v>
          </cell>
          <cell r="AC945">
            <v>0</v>
          </cell>
          <cell r="AD945">
            <v>0</v>
          </cell>
        </row>
        <row r="946">
          <cell r="S946">
            <v>2</v>
          </cell>
          <cell r="V946">
            <v>11301</v>
          </cell>
          <cell r="AC946">
            <v>4225</v>
          </cell>
          <cell r="AD946">
            <v>0</v>
          </cell>
        </row>
        <row r="947">
          <cell r="S947">
            <v>2</v>
          </cell>
          <cell r="V947">
            <v>13201</v>
          </cell>
          <cell r="AC947">
            <v>9.5299999999999994</v>
          </cell>
          <cell r="AD947">
            <v>0</v>
          </cell>
        </row>
        <row r="948">
          <cell r="S948">
            <v>2</v>
          </cell>
          <cell r="V948">
            <v>13202</v>
          </cell>
          <cell r="AC948">
            <v>1325.73</v>
          </cell>
          <cell r="AD948">
            <v>0</v>
          </cell>
        </row>
        <row r="949">
          <cell r="S949">
            <v>2</v>
          </cell>
          <cell r="V949">
            <v>15402</v>
          </cell>
          <cell r="AC949">
            <v>7611.5</v>
          </cell>
          <cell r="AD949">
            <v>0</v>
          </cell>
        </row>
        <row r="950">
          <cell r="S950">
            <v>2</v>
          </cell>
          <cell r="V950">
            <v>15901</v>
          </cell>
          <cell r="AC950">
            <v>910</v>
          </cell>
          <cell r="AD950">
            <v>0</v>
          </cell>
        </row>
        <row r="951">
          <cell r="S951">
            <v>2</v>
          </cell>
          <cell r="V951">
            <v>15202</v>
          </cell>
          <cell r="AC951">
            <v>16333.1</v>
          </cell>
          <cell r="AD951">
            <v>0</v>
          </cell>
        </row>
        <row r="952">
          <cell r="S952">
            <v>2</v>
          </cell>
          <cell r="V952">
            <v>39202</v>
          </cell>
          <cell r="AC952">
            <v>692.28</v>
          </cell>
          <cell r="AD952">
            <v>0</v>
          </cell>
        </row>
        <row r="953">
          <cell r="S953">
            <v>2</v>
          </cell>
          <cell r="V953" t="str">
            <v>OPERACIONES AJENAS DE INGRESO</v>
          </cell>
          <cell r="AC953">
            <v>0</v>
          </cell>
          <cell r="AD953">
            <v>0</v>
          </cell>
        </row>
        <row r="954">
          <cell r="S954">
            <v>2</v>
          </cell>
          <cell r="V954">
            <v>11301</v>
          </cell>
          <cell r="AC954">
            <v>29752.5</v>
          </cell>
          <cell r="AD954">
            <v>0</v>
          </cell>
        </row>
        <row r="955">
          <cell r="S955">
            <v>2</v>
          </cell>
          <cell r="V955">
            <v>13201</v>
          </cell>
          <cell r="AC955">
            <v>173.23</v>
          </cell>
          <cell r="AD955">
            <v>0</v>
          </cell>
        </row>
        <row r="956">
          <cell r="S956">
            <v>2</v>
          </cell>
          <cell r="V956">
            <v>13202</v>
          </cell>
          <cell r="AC956">
            <v>8423.9699999999993</v>
          </cell>
          <cell r="AD956">
            <v>0</v>
          </cell>
        </row>
        <row r="957">
          <cell r="S957">
            <v>2</v>
          </cell>
          <cell r="V957">
            <v>15402</v>
          </cell>
          <cell r="AC957">
            <v>45352.5</v>
          </cell>
          <cell r="AD957">
            <v>0</v>
          </cell>
        </row>
        <row r="958">
          <cell r="S958">
            <v>2</v>
          </cell>
          <cell r="V958">
            <v>15901</v>
          </cell>
          <cell r="AC958">
            <v>1050</v>
          </cell>
          <cell r="AD958">
            <v>0</v>
          </cell>
        </row>
        <row r="959">
          <cell r="S959">
            <v>2</v>
          </cell>
          <cell r="V959">
            <v>15202</v>
          </cell>
          <cell r="AC959">
            <v>72304.100000000006</v>
          </cell>
          <cell r="AD959">
            <v>0</v>
          </cell>
        </row>
        <row r="960">
          <cell r="S960">
            <v>2</v>
          </cell>
          <cell r="V960">
            <v>39202</v>
          </cell>
          <cell r="AC960">
            <v>6500.32</v>
          </cell>
          <cell r="AD960">
            <v>0</v>
          </cell>
        </row>
        <row r="961">
          <cell r="S961">
            <v>2</v>
          </cell>
          <cell r="V961" t="str">
            <v>OPERACIONES AJENAS DE INGRESO</v>
          </cell>
          <cell r="AC961">
            <v>0</v>
          </cell>
          <cell r="AD961">
            <v>0</v>
          </cell>
        </row>
        <row r="962">
          <cell r="S962">
            <v>2</v>
          </cell>
          <cell r="V962">
            <v>11301</v>
          </cell>
          <cell r="AC962">
            <v>2950.5</v>
          </cell>
          <cell r="AD962">
            <v>0</v>
          </cell>
        </row>
        <row r="963">
          <cell r="S963">
            <v>2</v>
          </cell>
          <cell r="V963">
            <v>13201</v>
          </cell>
          <cell r="AC963">
            <v>82.05</v>
          </cell>
          <cell r="AD963">
            <v>0</v>
          </cell>
        </row>
        <row r="964">
          <cell r="S964">
            <v>2</v>
          </cell>
          <cell r="V964">
            <v>13202</v>
          </cell>
          <cell r="AC964">
            <v>422.84</v>
          </cell>
          <cell r="AD964">
            <v>0</v>
          </cell>
        </row>
        <row r="965">
          <cell r="S965">
            <v>2</v>
          </cell>
          <cell r="V965">
            <v>15402</v>
          </cell>
          <cell r="AC965">
            <v>854</v>
          </cell>
          <cell r="AD965">
            <v>0</v>
          </cell>
        </row>
        <row r="966">
          <cell r="S966">
            <v>2</v>
          </cell>
          <cell r="V966">
            <v>15401</v>
          </cell>
          <cell r="AC966">
            <v>490</v>
          </cell>
          <cell r="AD966">
            <v>0</v>
          </cell>
        </row>
        <row r="967">
          <cell r="S967">
            <v>2</v>
          </cell>
          <cell r="V967">
            <v>15202</v>
          </cell>
          <cell r="AC967">
            <v>6958.6</v>
          </cell>
          <cell r="AD967">
            <v>0</v>
          </cell>
        </row>
        <row r="968">
          <cell r="S968">
            <v>2</v>
          </cell>
          <cell r="V968">
            <v>39202</v>
          </cell>
          <cell r="AC968">
            <v>97.2</v>
          </cell>
          <cell r="AD968">
            <v>0</v>
          </cell>
        </row>
        <row r="969">
          <cell r="S969">
            <v>2</v>
          </cell>
          <cell r="V969" t="str">
            <v>OPERACIONES AJENAS DE INGRESO</v>
          </cell>
          <cell r="AC969">
            <v>0</v>
          </cell>
          <cell r="AD969">
            <v>0</v>
          </cell>
        </row>
        <row r="970">
          <cell r="S970">
            <v>2</v>
          </cell>
          <cell r="V970">
            <v>11301</v>
          </cell>
          <cell r="AC970">
            <v>9288</v>
          </cell>
          <cell r="AD970">
            <v>0</v>
          </cell>
        </row>
        <row r="971">
          <cell r="S971">
            <v>2</v>
          </cell>
          <cell r="V971">
            <v>13201</v>
          </cell>
          <cell r="AC971">
            <v>67.73</v>
          </cell>
          <cell r="AD971">
            <v>0</v>
          </cell>
        </row>
        <row r="972">
          <cell r="S972">
            <v>2</v>
          </cell>
          <cell r="V972">
            <v>13202</v>
          </cell>
          <cell r="AC972">
            <v>1288.1300000000001</v>
          </cell>
          <cell r="AD972">
            <v>0</v>
          </cell>
        </row>
        <row r="973">
          <cell r="S973">
            <v>2</v>
          </cell>
          <cell r="V973">
            <v>15402</v>
          </cell>
          <cell r="AC973">
            <v>2136</v>
          </cell>
          <cell r="AD973">
            <v>0</v>
          </cell>
        </row>
        <row r="974">
          <cell r="S974">
            <v>2</v>
          </cell>
          <cell r="V974">
            <v>15401</v>
          </cell>
          <cell r="AC974">
            <v>1120</v>
          </cell>
          <cell r="AD974">
            <v>0</v>
          </cell>
        </row>
        <row r="975">
          <cell r="S975">
            <v>2</v>
          </cell>
          <cell r="V975">
            <v>15202</v>
          </cell>
          <cell r="AC975">
            <v>19911.02</v>
          </cell>
          <cell r="AD975">
            <v>0</v>
          </cell>
        </row>
        <row r="976">
          <cell r="S976">
            <v>2</v>
          </cell>
          <cell r="V976">
            <v>39202</v>
          </cell>
          <cell r="AC976">
            <v>903.95</v>
          </cell>
          <cell r="AD976">
            <v>0</v>
          </cell>
        </row>
        <row r="977">
          <cell r="S977">
            <v>2</v>
          </cell>
          <cell r="V977" t="str">
            <v>OPERACIONES AJENAS DE INGRESO</v>
          </cell>
          <cell r="AC977">
            <v>0</v>
          </cell>
          <cell r="AD977">
            <v>0</v>
          </cell>
        </row>
        <row r="978">
          <cell r="S978">
            <v>2</v>
          </cell>
          <cell r="V978">
            <v>11301</v>
          </cell>
          <cell r="AC978">
            <v>5805</v>
          </cell>
          <cell r="AD978">
            <v>0</v>
          </cell>
        </row>
        <row r="979">
          <cell r="S979">
            <v>2</v>
          </cell>
          <cell r="V979">
            <v>13201</v>
          </cell>
          <cell r="AC979">
            <v>49.92</v>
          </cell>
          <cell r="AD979">
            <v>0</v>
          </cell>
        </row>
        <row r="980">
          <cell r="S980">
            <v>2</v>
          </cell>
          <cell r="V980">
            <v>13202</v>
          </cell>
          <cell r="AC980">
            <v>806.9</v>
          </cell>
          <cell r="AD980">
            <v>0</v>
          </cell>
        </row>
        <row r="981">
          <cell r="S981">
            <v>2</v>
          </cell>
          <cell r="V981">
            <v>15402</v>
          </cell>
          <cell r="AC981">
            <v>1335</v>
          </cell>
          <cell r="AD981">
            <v>0</v>
          </cell>
        </row>
        <row r="982">
          <cell r="S982">
            <v>2</v>
          </cell>
          <cell r="V982">
            <v>15401</v>
          </cell>
          <cell r="AC982">
            <v>700</v>
          </cell>
          <cell r="AD982">
            <v>0</v>
          </cell>
        </row>
        <row r="983">
          <cell r="S983">
            <v>2</v>
          </cell>
          <cell r="V983">
            <v>15202</v>
          </cell>
          <cell r="AC983">
            <v>464.49</v>
          </cell>
          <cell r="AD983">
            <v>0</v>
          </cell>
        </row>
        <row r="984">
          <cell r="S984">
            <v>2</v>
          </cell>
          <cell r="V984">
            <v>39202</v>
          </cell>
          <cell r="AC984">
            <v>357.85</v>
          </cell>
          <cell r="AD984">
            <v>0</v>
          </cell>
        </row>
        <row r="985">
          <cell r="S985">
            <v>2</v>
          </cell>
          <cell r="V985" t="str">
            <v>OPERACIONES AJENAS DE INGRESO</v>
          </cell>
          <cell r="AC985">
            <v>0</v>
          </cell>
          <cell r="AD985">
            <v>0</v>
          </cell>
        </row>
        <row r="986">
          <cell r="S986">
            <v>2</v>
          </cell>
          <cell r="V986">
            <v>11301</v>
          </cell>
          <cell r="AC986">
            <v>15092</v>
          </cell>
          <cell r="AD986">
            <v>0</v>
          </cell>
        </row>
        <row r="987">
          <cell r="S987">
            <v>2</v>
          </cell>
          <cell r="V987">
            <v>13201</v>
          </cell>
          <cell r="AC987">
            <v>63.96</v>
          </cell>
          <cell r="AD987">
            <v>0</v>
          </cell>
        </row>
        <row r="988">
          <cell r="S988">
            <v>2</v>
          </cell>
          <cell r="V988">
            <v>13202</v>
          </cell>
          <cell r="AC988">
            <v>4276.8900000000003</v>
          </cell>
          <cell r="AD988">
            <v>0</v>
          </cell>
        </row>
        <row r="989">
          <cell r="S989">
            <v>2</v>
          </cell>
          <cell r="V989">
            <v>15402</v>
          </cell>
          <cell r="AC989">
            <v>23002</v>
          </cell>
          <cell r="AD989">
            <v>0</v>
          </cell>
        </row>
        <row r="990">
          <cell r="S990">
            <v>2</v>
          </cell>
          <cell r="V990">
            <v>15901</v>
          </cell>
          <cell r="AC990">
            <v>980</v>
          </cell>
          <cell r="AD990">
            <v>0</v>
          </cell>
        </row>
        <row r="991">
          <cell r="S991">
            <v>2</v>
          </cell>
          <cell r="V991">
            <v>15202</v>
          </cell>
          <cell r="AC991">
            <v>45528.619999999995</v>
          </cell>
          <cell r="AD991">
            <v>0</v>
          </cell>
        </row>
        <row r="992">
          <cell r="S992">
            <v>2</v>
          </cell>
          <cell r="V992">
            <v>39202</v>
          </cell>
          <cell r="AC992">
            <v>3020.16</v>
          </cell>
          <cell r="AD992">
            <v>0</v>
          </cell>
        </row>
        <row r="993">
          <cell r="S993">
            <v>2</v>
          </cell>
          <cell r="V993" t="str">
            <v>OPERACIONES AJENAS DE INGRESO</v>
          </cell>
          <cell r="AC993">
            <v>0</v>
          </cell>
          <cell r="AD993">
            <v>0</v>
          </cell>
        </row>
        <row r="994">
          <cell r="S994">
            <v>2</v>
          </cell>
          <cell r="V994">
            <v>11301</v>
          </cell>
          <cell r="AC994">
            <v>6450.5</v>
          </cell>
          <cell r="AD994">
            <v>0</v>
          </cell>
        </row>
        <row r="995">
          <cell r="S995">
            <v>2</v>
          </cell>
          <cell r="V995">
            <v>13201</v>
          </cell>
          <cell r="AC995">
            <v>179.39</v>
          </cell>
          <cell r="AD995">
            <v>0</v>
          </cell>
        </row>
        <row r="996">
          <cell r="S996">
            <v>2</v>
          </cell>
          <cell r="V996">
            <v>13202</v>
          </cell>
          <cell r="AC996">
            <v>1809.63</v>
          </cell>
          <cell r="AD996">
            <v>0</v>
          </cell>
        </row>
        <row r="997">
          <cell r="S997">
            <v>2</v>
          </cell>
          <cell r="V997">
            <v>15402</v>
          </cell>
          <cell r="AC997">
            <v>9831.5</v>
          </cell>
          <cell r="AD997">
            <v>0</v>
          </cell>
        </row>
        <row r="998">
          <cell r="S998">
            <v>2</v>
          </cell>
          <cell r="V998">
            <v>15901</v>
          </cell>
          <cell r="AC998">
            <v>490</v>
          </cell>
          <cell r="AD998">
            <v>0</v>
          </cell>
        </row>
        <row r="999">
          <cell r="S999">
            <v>2</v>
          </cell>
          <cell r="V999">
            <v>15202</v>
          </cell>
          <cell r="AC999">
            <v>42059.09</v>
          </cell>
          <cell r="AD999">
            <v>0</v>
          </cell>
        </row>
        <row r="1000">
          <cell r="S1000">
            <v>2</v>
          </cell>
          <cell r="V1000">
            <v>39202</v>
          </cell>
          <cell r="AC1000">
            <v>1362.69</v>
          </cell>
          <cell r="AD1000">
            <v>0</v>
          </cell>
        </row>
        <row r="1001">
          <cell r="S1001">
            <v>2</v>
          </cell>
          <cell r="V1001" t="str">
            <v>OPERACIONES AJENAS DE INGRESO</v>
          </cell>
          <cell r="AC1001">
            <v>0</v>
          </cell>
          <cell r="AD1001">
            <v>0</v>
          </cell>
        </row>
        <row r="1002">
          <cell r="S1002">
            <v>2</v>
          </cell>
          <cell r="V1002">
            <v>11301</v>
          </cell>
          <cell r="AC1002">
            <v>3920</v>
          </cell>
          <cell r="AD1002">
            <v>0</v>
          </cell>
        </row>
        <row r="1003">
          <cell r="S1003">
            <v>2</v>
          </cell>
          <cell r="V1003">
            <v>13201</v>
          </cell>
          <cell r="AC1003">
            <v>108.78</v>
          </cell>
          <cell r="AD1003">
            <v>0</v>
          </cell>
        </row>
        <row r="1004">
          <cell r="S1004">
            <v>2</v>
          </cell>
          <cell r="V1004">
            <v>13202</v>
          </cell>
          <cell r="AC1004">
            <v>1099.28</v>
          </cell>
          <cell r="AD1004">
            <v>0</v>
          </cell>
        </row>
        <row r="1005">
          <cell r="S1005">
            <v>2</v>
          </cell>
          <cell r="V1005">
            <v>15402</v>
          </cell>
          <cell r="AC1005">
            <v>5976</v>
          </cell>
          <cell r="AD1005">
            <v>0</v>
          </cell>
        </row>
        <row r="1006">
          <cell r="S1006">
            <v>2</v>
          </cell>
          <cell r="V1006">
            <v>15901</v>
          </cell>
          <cell r="AC1006">
            <v>560</v>
          </cell>
          <cell r="AD1006">
            <v>0</v>
          </cell>
        </row>
        <row r="1007">
          <cell r="S1007">
            <v>2</v>
          </cell>
          <cell r="V1007">
            <v>15202</v>
          </cell>
          <cell r="AC1007">
            <v>53242.86</v>
          </cell>
          <cell r="AD1007">
            <v>0</v>
          </cell>
        </row>
        <row r="1008">
          <cell r="S1008">
            <v>2</v>
          </cell>
          <cell r="V1008">
            <v>39202</v>
          </cell>
          <cell r="AC1008">
            <v>1002.41</v>
          </cell>
          <cell r="AD1008">
            <v>0</v>
          </cell>
        </row>
        <row r="1009">
          <cell r="S1009">
            <v>2</v>
          </cell>
          <cell r="V1009" t="str">
            <v>OPERACIONES AJENAS DE INGRESO</v>
          </cell>
          <cell r="AC1009">
            <v>0</v>
          </cell>
          <cell r="AD1009">
            <v>0</v>
          </cell>
        </row>
        <row r="1010">
          <cell r="S1010">
            <v>2</v>
          </cell>
          <cell r="V1010">
            <v>11301</v>
          </cell>
          <cell r="AC1010">
            <v>6860</v>
          </cell>
          <cell r="AD1010">
            <v>0</v>
          </cell>
        </row>
        <row r="1011">
          <cell r="S1011">
            <v>2</v>
          </cell>
          <cell r="V1011">
            <v>13201</v>
          </cell>
          <cell r="AC1011">
            <v>29.07</v>
          </cell>
          <cell r="AD1011">
            <v>0</v>
          </cell>
        </row>
        <row r="1012">
          <cell r="S1012">
            <v>2</v>
          </cell>
          <cell r="V1012">
            <v>13202</v>
          </cell>
          <cell r="AC1012">
            <v>1944.51</v>
          </cell>
          <cell r="AD1012">
            <v>0</v>
          </cell>
        </row>
        <row r="1013">
          <cell r="S1013">
            <v>2</v>
          </cell>
          <cell r="V1013">
            <v>15402</v>
          </cell>
          <cell r="AC1013">
            <v>10458</v>
          </cell>
          <cell r="AD1013">
            <v>0</v>
          </cell>
        </row>
        <row r="1014">
          <cell r="S1014">
            <v>2</v>
          </cell>
          <cell r="V1014">
            <v>15901</v>
          </cell>
          <cell r="AC1014">
            <v>980</v>
          </cell>
          <cell r="AD1014">
            <v>0</v>
          </cell>
        </row>
        <row r="1015">
          <cell r="S1015">
            <v>2</v>
          </cell>
          <cell r="V1015">
            <v>15202</v>
          </cell>
          <cell r="AC1015">
            <v>51276.21</v>
          </cell>
          <cell r="AD1015">
            <v>0</v>
          </cell>
        </row>
        <row r="1016">
          <cell r="S1016">
            <v>2</v>
          </cell>
          <cell r="V1016">
            <v>39202</v>
          </cell>
          <cell r="AC1016">
            <v>1267.24</v>
          </cell>
          <cell r="AD1016">
            <v>0</v>
          </cell>
        </row>
        <row r="1017">
          <cell r="S1017">
            <v>2</v>
          </cell>
          <cell r="V1017" t="str">
            <v>OPERACIONES AJENAS DE INGRESO</v>
          </cell>
          <cell r="AC1017">
            <v>0</v>
          </cell>
          <cell r="AD1017">
            <v>0</v>
          </cell>
        </row>
        <row r="1018">
          <cell r="S1018">
            <v>2</v>
          </cell>
          <cell r="V1018">
            <v>11301</v>
          </cell>
          <cell r="AC1018">
            <v>3920</v>
          </cell>
          <cell r="AD1018">
            <v>0</v>
          </cell>
        </row>
        <row r="1019">
          <cell r="S1019">
            <v>2</v>
          </cell>
          <cell r="V1019">
            <v>13201</v>
          </cell>
          <cell r="AC1019">
            <v>108.78</v>
          </cell>
          <cell r="AD1019">
            <v>0</v>
          </cell>
        </row>
        <row r="1020">
          <cell r="S1020">
            <v>2</v>
          </cell>
          <cell r="V1020">
            <v>13202</v>
          </cell>
          <cell r="AC1020">
            <v>1099.28</v>
          </cell>
          <cell r="AD1020">
            <v>0</v>
          </cell>
        </row>
        <row r="1021">
          <cell r="S1021">
            <v>2</v>
          </cell>
          <cell r="V1021">
            <v>15402</v>
          </cell>
          <cell r="AC1021">
            <v>5976</v>
          </cell>
          <cell r="AD1021">
            <v>0</v>
          </cell>
        </row>
        <row r="1022">
          <cell r="S1022">
            <v>2</v>
          </cell>
          <cell r="V1022">
            <v>15901</v>
          </cell>
          <cell r="AC1022">
            <v>560</v>
          </cell>
          <cell r="AD1022">
            <v>0</v>
          </cell>
        </row>
        <row r="1023">
          <cell r="S1023">
            <v>2</v>
          </cell>
          <cell r="V1023">
            <v>15202</v>
          </cell>
          <cell r="AC1023">
            <v>38188.47</v>
          </cell>
          <cell r="AD1023">
            <v>0</v>
          </cell>
        </row>
        <row r="1024">
          <cell r="S1024">
            <v>2</v>
          </cell>
          <cell r="V1024">
            <v>39202</v>
          </cell>
          <cell r="AC1024">
            <v>1002.41</v>
          </cell>
          <cell r="AD1024">
            <v>0</v>
          </cell>
        </row>
        <row r="1025">
          <cell r="S1025">
            <v>2</v>
          </cell>
          <cell r="V1025" t="str">
            <v>OPERACIONES AJENAS DE INGRESO</v>
          </cell>
          <cell r="AC1025">
            <v>0</v>
          </cell>
          <cell r="AD1025">
            <v>0</v>
          </cell>
        </row>
        <row r="1026">
          <cell r="S1026">
            <v>2</v>
          </cell>
          <cell r="V1026">
            <v>11301</v>
          </cell>
          <cell r="AC1026">
            <v>3920</v>
          </cell>
          <cell r="AD1026">
            <v>0</v>
          </cell>
        </row>
        <row r="1027">
          <cell r="S1027">
            <v>2</v>
          </cell>
          <cell r="V1027">
            <v>13201</v>
          </cell>
          <cell r="AC1027">
            <v>108.78</v>
          </cell>
          <cell r="AD1027">
            <v>0</v>
          </cell>
        </row>
        <row r="1028">
          <cell r="S1028">
            <v>2</v>
          </cell>
          <cell r="V1028">
            <v>13202</v>
          </cell>
          <cell r="AC1028">
            <v>1099.28</v>
          </cell>
          <cell r="AD1028">
            <v>0</v>
          </cell>
        </row>
        <row r="1029">
          <cell r="S1029">
            <v>2</v>
          </cell>
          <cell r="V1029">
            <v>15402</v>
          </cell>
          <cell r="AC1029">
            <v>5976</v>
          </cell>
          <cell r="AD1029">
            <v>0</v>
          </cell>
        </row>
        <row r="1030">
          <cell r="S1030">
            <v>2</v>
          </cell>
          <cell r="V1030">
            <v>15901</v>
          </cell>
          <cell r="AC1030">
            <v>560</v>
          </cell>
          <cell r="AD1030">
            <v>0</v>
          </cell>
        </row>
        <row r="1031">
          <cell r="S1031">
            <v>2</v>
          </cell>
          <cell r="V1031">
            <v>15202</v>
          </cell>
          <cell r="AC1031">
            <v>36117.619999999995</v>
          </cell>
          <cell r="AD1031">
            <v>0</v>
          </cell>
        </row>
        <row r="1032">
          <cell r="S1032">
            <v>2</v>
          </cell>
          <cell r="V1032">
            <v>39202</v>
          </cell>
          <cell r="AC1032">
            <v>1002.41</v>
          </cell>
          <cell r="AD1032">
            <v>0</v>
          </cell>
        </row>
        <row r="1033">
          <cell r="S1033">
            <v>2</v>
          </cell>
          <cell r="V1033" t="str">
            <v>OPERACIONES AJENAS DE INGRESO</v>
          </cell>
          <cell r="AC1033">
            <v>0</v>
          </cell>
          <cell r="AD1033">
            <v>0</v>
          </cell>
        </row>
        <row r="1034">
          <cell r="S1034">
            <v>2</v>
          </cell>
          <cell r="V1034">
            <v>11301</v>
          </cell>
          <cell r="AC1034">
            <v>4389.3900000000003</v>
          </cell>
          <cell r="AD1034">
            <v>0</v>
          </cell>
        </row>
        <row r="1035">
          <cell r="S1035">
            <v>2</v>
          </cell>
          <cell r="V1035">
            <v>13201</v>
          </cell>
          <cell r="AC1035">
            <v>44.43</v>
          </cell>
          <cell r="AD1035">
            <v>0</v>
          </cell>
        </row>
        <row r="1036">
          <cell r="S1036">
            <v>2</v>
          </cell>
          <cell r="V1036">
            <v>13202</v>
          </cell>
          <cell r="AC1036">
            <v>2099.54</v>
          </cell>
          <cell r="AD1036">
            <v>0</v>
          </cell>
        </row>
        <row r="1037">
          <cell r="S1037">
            <v>2</v>
          </cell>
          <cell r="V1037">
            <v>15402</v>
          </cell>
          <cell r="AC1037">
            <v>11304.6</v>
          </cell>
          <cell r="AD1037">
            <v>0</v>
          </cell>
        </row>
        <row r="1038">
          <cell r="S1038">
            <v>2</v>
          </cell>
          <cell r="V1038">
            <v>15901</v>
          </cell>
          <cell r="AC1038">
            <v>1059.33</v>
          </cell>
          <cell r="AD1038">
            <v>0</v>
          </cell>
        </row>
        <row r="1039">
          <cell r="S1039">
            <v>2</v>
          </cell>
          <cell r="V1039">
            <v>15202</v>
          </cell>
          <cell r="AC1039">
            <v>18746.989999999998</v>
          </cell>
          <cell r="AD1039">
            <v>0</v>
          </cell>
        </row>
        <row r="1040">
          <cell r="S1040">
            <v>2</v>
          </cell>
          <cell r="V1040">
            <v>39202</v>
          </cell>
          <cell r="AC1040">
            <v>1824.65</v>
          </cell>
          <cell r="AD1040">
            <v>0</v>
          </cell>
        </row>
        <row r="1041">
          <cell r="S1041">
            <v>2</v>
          </cell>
          <cell r="V1041" t="str">
            <v>OPERACIONES AJENAS DE INGRESO</v>
          </cell>
          <cell r="AC1041">
            <v>0</v>
          </cell>
          <cell r="AD1041">
            <v>0</v>
          </cell>
        </row>
        <row r="1042">
          <cell r="S1042">
            <v>2</v>
          </cell>
          <cell r="V1042">
            <v>11301</v>
          </cell>
          <cell r="AC1042">
            <v>3430</v>
          </cell>
          <cell r="AD1042">
            <v>0</v>
          </cell>
        </row>
        <row r="1043">
          <cell r="S1043">
            <v>2</v>
          </cell>
          <cell r="V1043">
            <v>13201</v>
          </cell>
          <cell r="AC1043">
            <v>95.39</v>
          </cell>
          <cell r="AD1043">
            <v>0</v>
          </cell>
        </row>
        <row r="1044">
          <cell r="S1044">
            <v>2</v>
          </cell>
          <cell r="V1044">
            <v>13202</v>
          </cell>
          <cell r="AC1044">
            <v>962.39</v>
          </cell>
          <cell r="AD1044">
            <v>0</v>
          </cell>
        </row>
        <row r="1045">
          <cell r="S1045">
            <v>2</v>
          </cell>
          <cell r="V1045">
            <v>15402</v>
          </cell>
          <cell r="AC1045">
            <v>5229</v>
          </cell>
          <cell r="AD1045">
            <v>0</v>
          </cell>
        </row>
        <row r="1046">
          <cell r="S1046">
            <v>2</v>
          </cell>
          <cell r="V1046">
            <v>15901</v>
          </cell>
          <cell r="AC1046">
            <v>490</v>
          </cell>
          <cell r="AD1046">
            <v>0</v>
          </cell>
        </row>
        <row r="1047">
          <cell r="S1047">
            <v>2</v>
          </cell>
          <cell r="V1047">
            <v>15202</v>
          </cell>
          <cell r="AC1047">
            <v>16604.18</v>
          </cell>
          <cell r="AD1047">
            <v>0</v>
          </cell>
        </row>
        <row r="1048">
          <cell r="S1048">
            <v>2</v>
          </cell>
          <cell r="V1048">
            <v>39202</v>
          </cell>
          <cell r="AC1048">
            <v>894.29</v>
          </cell>
          <cell r="AD1048">
            <v>0</v>
          </cell>
        </row>
        <row r="1049">
          <cell r="S1049">
            <v>2</v>
          </cell>
          <cell r="V1049" t="str">
            <v>OPERACIONES AJENAS DE INGRESO</v>
          </cell>
          <cell r="AC1049">
            <v>0</v>
          </cell>
          <cell r="AD1049">
            <v>0</v>
          </cell>
        </row>
        <row r="1050">
          <cell r="S1050">
            <v>2</v>
          </cell>
          <cell r="V1050">
            <v>11301</v>
          </cell>
          <cell r="AC1050">
            <v>6322.5</v>
          </cell>
          <cell r="AD1050">
            <v>0</v>
          </cell>
        </row>
        <row r="1051">
          <cell r="S1051">
            <v>2</v>
          </cell>
          <cell r="V1051">
            <v>13201</v>
          </cell>
          <cell r="AC1051">
            <v>36.81</v>
          </cell>
          <cell r="AD1051">
            <v>0</v>
          </cell>
        </row>
        <row r="1052">
          <cell r="S1052">
            <v>2</v>
          </cell>
          <cell r="V1052">
            <v>13202</v>
          </cell>
          <cell r="AC1052">
            <v>912.43</v>
          </cell>
          <cell r="AD1052">
            <v>0</v>
          </cell>
        </row>
        <row r="1053">
          <cell r="S1053">
            <v>2</v>
          </cell>
          <cell r="V1053">
            <v>15402</v>
          </cell>
          <cell r="AC1053">
            <v>1830</v>
          </cell>
          <cell r="AD1053">
            <v>0</v>
          </cell>
        </row>
        <row r="1054">
          <cell r="S1054">
            <v>2</v>
          </cell>
          <cell r="V1054">
            <v>15401</v>
          </cell>
          <cell r="AC1054">
            <v>1050</v>
          </cell>
          <cell r="AD1054">
            <v>0</v>
          </cell>
        </row>
        <row r="1055">
          <cell r="S1055">
            <v>2</v>
          </cell>
          <cell r="V1055">
            <v>15202</v>
          </cell>
          <cell r="AC1055">
            <v>9514.18</v>
          </cell>
          <cell r="AD1055">
            <v>0</v>
          </cell>
        </row>
        <row r="1056">
          <cell r="S1056">
            <v>2</v>
          </cell>
          <cell r="V1056">
            <v>39202</v>
          </cell>
          <cell r="AC1056">
            <v>784.24</v>
          </cell>
          <cell r="AD1056">
            <v>0</v>
          </cell>
        </row>
        <row r="1057">
          <cell r="S1057">
            <v>2</v>
          </cell>
          <cell r="V1057" t="str">
            <v>OPERACIONES AJENAS DE INGRESO</v>
          </cell>
          <cell r="AC1057">
            <v>0</v>
          </cell>
          <cell r="AD1057">
            <v>0</v>
          </cell>
        </row>
        <row r="1058">
          <cell r="S1058">
            <v>2</v>
          </cell>
          <cell r="V1058">
            <v>11301</v>
          </cell>
          <cell r="AC1058">
            <v>6927.3</v>
          </cell>
          <cell r="AD1058">
            <v>0</v>
          </cell>
        </row>
        <row r="1059">
          <cell r="S1059">
            <v>2</v>
          </cell>
          <cell r="V1059">
            <v>13202</v>
          </cell>
          <cell r="AC1059">
            <v>952</v>
          </cell>
          <cell r="AD1059">
            <v>0</v>
          </cell>
        </row>
        <row r="1060">
          <cell r="S1060">
            <v>2</v>
          </cell>
          <cell r="V1060">
            <v>15402</v>
          </cell>
          <cell r="AC1060">
            <v>1593.1</v>
          </cell>
          <cell r="AD1060">
            <v>0</v>
          </cell>
        </row>
        <row r="1061">
          <cell r="S1061">
            <v>2</v>
          </cell>
          <cell r="V1061">
            <v>15401</v>
          </cell>
          <cell r="AC1061">
            <v>835.33</v>
          </cell>
          <cell r="AD1061">
            <v>0</v>
          </cell>
        </row>
        <row r="1062">
          <cell r="S1062">
            <v>2</v>
          </cell>
          <cell r="V1062">
            <v>15202</v>
          </cell>
          <cell r="AC1062">
            <v>17598.419999999998</v>
          </cell>
          <cell r="AD1062">
            <v>0</v>
          </cell>
        </row>
        <row r="1063">
          <cell r="S1063">
            <v>2</v>
          </cell>
          <cell r="V1063">
            <v>39202</v>
          </cell>
          <cell r="AC1063">
            <v>808.41</v>
          </cell>
          <cell r="AD1063">
            <v>0</v>
          </cell>
        </row>
        <row r="1064">
          <cell r="S1064">
            <v>2</v>
          </cell>
          <cell r="V1064" t="str">
            <v>OPERACIONES AJENAS DE INGRESO</v>
          </cell>
          <cell r="AC1064">
            <v>0</v>
          </cell>
          <cell r="AD1064">
            <v>0</v>
          </cell>
        </row>
        <row r="1065">
          <cell r="S1065">
            <v>2</v>
          </cell>
          <cell r="V1065">
            <v>11301</v>
          </cell>
          <cell r="AC1065">
            <v>5805</v>
          </cell>
          <cell r="AD1065">
            <v>0</v>
          </cell>
        </row>
        <row r="1066">
          <cell r="S1066">
            <v>2</v>
          </cell>
          <cell r="V1066">
            <v>13201</v>
          </cell>
          <cell r="AC1066">
            <v>162.15</v>
          </cell>
          <cell r="AD1066">
            <v>0</v>
          </cell>
        </row>
        <row r="1067">
          <cell r="S1067">
            <v>2</v>
          </cell>
          <cell r="V1067">
            <v>13202</v>
          </cell>
          <cell r="AC1067">
            <v>798.73</v>
          </cell>
          <cell r="AD1067">
            <v>0</v>
          </cell>
        </row>
        <row r="1068">
          <cell r="S1068">
            <v>2</v>
          </cell>
          <cell r="V1068">
            <v>15402</v>
          </cell>
          <cell r="AC1068">
            <v>1335</v>
          </cell>
          <cell r="AD1068">
            <v>0</v>
          </cell>
        </row>
        <row r="1069">
          <cell r="S1069">
            <v>2</v>
          </cell>
          <cell r="V1069">
            <v>15401</v>
          </cell>
          <cell r="AC1069">
            <v>700</v>
          </cell>
          <cell r="AD1069">
            <v>0</v>
          </cell>
        </row>
        <row r="1070">
          <cell r="S1070">
            <v>2</v>
          </cell>
          <cell r="V1070">
            <v>15202</v>
          </cell>
          <cell r="AC1070">
            <v>1048.72</v>
          </cell>
          <cell r="AD1070">
            <v>0</v>
          </cell>
        </row>
        <row r="1071">
          <cell r="S1071">
            <v>2</v>
          </cell>
          <cell r="V1071">
            <v>39202</v>
          </cell>
          <cell r="AC1071">
            <v>384.33</v>
          </cell>
          <cell r="AD1071">
            <v>0</v>
          </cell>
        </row>
        <row r="1072">
          <cell r="S1072">
            <v>2</v>
          </cell>
          <cell r="V1072" t="str">
            <v>OPERACIONES AJENAS DE INGRESO</v>
          </cell>
          <cell r="AC1072">
            <v>0</v>
          </cell>
          <cell r="AD1072">
            <v>0</v>
          </cell>
        </row>
        <row r="1073">
          <cell r="S1073">
            <v>2</v>
          </cell>
          <cell r="V1073">
            <v>11301</v>
          </cell>
          <cell r="AC1073">
            <v>14680</v>
          </cell>
          <cell r="AD1073">
            <v>0</v>
          </cell>
        </row>
        <row r="1074">
          <cell r="S1074">
            <v>2</v>
          </cell>
          <cell r="V1074">
            <v>13201</v>
          </cell>
          <cell r="AC1074">
            <v>107.04</v>
          </cell>
          <cell r="AD1074">
            <v>0</v>
          </cell>
        </row>
        <row r="1075">
          <cell r="S1075">
            <v>2</v>
          </cell>
          <cell r="V1075">
            <v>13202</v>
          </cell>
          <cell r="AC1075">
            <v>1716.44</v>
          </cell>
          <cell r="AD1075">
            <v>0</v>
          </cell>
        </row>
        <row r="1076">
          <cell r="S1076">
            <v>2</v>
          </cell>
          <cell r="V1076">
            <v>15402</v>
          </cell>
          <cell r="AC1076">
            <v>568</v>
          </cell>
          <cell r="AD1076">
            <v>0</v>
          </cell>
        </row>
        <row r="1077">
          <cell r="S1077">
            <v>2</v>
          </cell>
          <cell r="V1077">
            <v>15401</v>
          </cell>
          <cell r="AC1077">
            <v>1120</v>
          </cell>
          <cell r="AD1077">
            <v>0</v>
          </cell>
        </row>
        <row r="1078">
          <cell r="S1078">
            <v>2</v>
          </cell>
          <cell r="V1078">
            <v>15202</v>
          </cell>
          <cell r="AC1078">
            <v>51272.619999999995</v>
          </cell>
          <cell r="AD1078">
            <v>0</v>
          </cell>
        </row>
        <row r="1079">
          <cell r="S1079">
            <v>2</v>
          </cell>
          <cell r="V1079">
            <v>39202</v>
          </cell>
          <cell r="AC1079">
            <v>1203.81</v>
          </cell>
          <cell r="AD1079">
            <v>0</v>
          </cell>
        </row>
        <row r="1080">
          <cell r="S1080">
            <v>2</v>
          </cell>
          <cell r="V1080" t="str">
            <v>OPERACIONES AJENAS DE INGRESO</v>
          </cell>
          <cell r="AC1080">
            <v>0</v>
          </cell>
          <cell r="AD1080">
            <v>0</v>
          </cell>
        </row>
        <row r="1081">
          <cell r="S1081">
            <v>2</v>
          </cell>
          <cell r="V1081">
            <v>11301</v>
          </cell>
          <cell r="AC1081">
            <v>10780</v>
          </cell>
          <cell r="AD1081">
            <v>0</v>
          </cell>
        </row>
        <row r="1082">
          <cell r="S1082">
            <v>2</v>
          </cell>
          <cell r="V1082">
            <v>13201</v>
          </cell>
          <cell r="AC1082">
            <v>301.12</v>
          </cell>
          <cell r="AD1082">
            <v>0</v>
          </cell>
        </row>
        <row r="1083">
          <cell r="S1083">
            <v>2</v>
          </cell>
          <cell r="V1083">
            <v>13202</v>
          </cell>
          <cell r="AC1083">
            <v>3043.89</v>
          </cell>
          <cell r="AD1083">
            <v>0</v>
          </cell>
        </row>
        <row r="1084">
          <cell r="S1084">
            <v>2</v>
          </cell>
          <cell r="V1084">
            <v>15402</v>
          </cell>
          <cell r="AC1084">
            <v>16430</v>
          </cell>
          <cell r="AD1084">
            <v>0</v>
          </cell>
        </row>
        <row r="1085">
          <cell r="S1085">
            <v>2</v>
          </cell>
          <cell r="V1085">
            <v>15901</v>
          </cell>
          <cell r="AC1085">
            <v>700</v>
          </cell>
          <cell r="AD1085">
            <v>0</v>
          </cell>
        </row>
        <row r="1086">
          <cell r="S1086">
            <v>2</v>
          </cell>
          <cell r="V1086">
            <v>15202</v>
          </cell>
          <cell r="AC1086">
            <v>4751.32</v>
          </cell>
          <cell r="AD1086">
            <v>0</v>
          </cell>
        </row>
        <row r="1087">
          <cell r="S1087">
            <v>2</v>
          </cell>
          <cell r="V1087">
            <v>39202</v>
          </cell>
          <cell r="AC1087">
            <v>1764.88</v>
          </cell>
          <cell r="AD1087">
            <v>0</v>
          </cell>
        </row>
        <row r="1088">
          <cell r="S1088">
            <v>2</v>
          </cell>
          <cell r="V1088" t="str">
            <v>OPERACIONES AJENAS DE INGRESO</v>
          </cell>
          <cell r="AC1088">
            <v>0</v>
          </cell>
          <cell r="AD1088">
            <v>0</v>
          </cell>
        </row>
        <row r="1089">
          <cell r="S1089">
            <v>2</v>
          </cell>
          <cell r="V1089">
            <v>11301</v>
          </cell>
          <cell r="AC1089">
            <v>6860</v>
          </cell>
          <cell r="AD1089">
            <v>0</v>
          </cell>
        </row>
        <row r="1090">
          <cell r="S1090">
            <v>2</v>
          </cell>
          <cell r="V1090">
            <v>13201</v>
          </cell>
          <cell r="AC1090">
            <v>29.07</v>
          </cell>
          <cell r="AD1090">
            <v>0</v>
          </cell>
        </row>
        <row r="1091">
          <cell r="S1091">
            <v>2</v>
          </cell>
          <cell r="V1091">
            <v>13202</v>
          </cell>
          <cell r="AC1091">
            <v>1944.51</v>
          </cell>
          <cell r="AD1091">
            <v>0</v>
          </cell>
        </row>
        <row r="1092">
          <cell r="S1092">
            <v>2</v>
          </cell>
          <cell r="V1092">
            <v>15402</v>
          </cell>
          <cell r="AC1092">
            <v>10458</v>
          </cell>
          <cell r="AD1092">
            <v>0</v>
          </cell>
        </row>
        <row r="1093">
          <cell r="S1093">
            <v>2</v>
          </cell>
          <cell r="V1093">
            <v>15901</v>
          </cell>
          <cell r="AC1093">
            <v>980</v>
          </cell>
          <cell r="AD1093">
            <v>0</v>
          </cell>
        </row>
        <row r="1094">
          <cell r="S1094">
            <v>2</v>
          </cell>
          <cell r="V1094">
            <v>15202</v>
          </cell>
          <cell r="AC1094">
            <v>46617.32</v>
          </cell>
          <cell r="AD1094">
            <v>0</v>
          </cell>
        </row>
        <row r="1095">
          <cell r="S1095">
            <v>2</v>
          </cell>
          <cell r="V1095">
            <v>39202</v>
          </cell>
          <cell r="AC1095">
            <v>1267.24</v>
          </cell>
          <cell r="AD1095">
            <v>0</v>
          </cell>
        </row>
        <row r="1096">
          <cell r="S1096">
            <v>2</v>
          </cell>
          <cell r="V1096" t="str">
            <v>OPERACIONES AJENAS DE INGRESO</v>
          </cell>
          <cell r="AC1096">
            <v>0</v>
          </cell>
          <cell r="AD1096">
            <v>0</v>
          </cell>
        </row>
        <row r="1097">
          <cell r="S1097">
            <v>2</v>
          </cell>
          <cell r="V1097">
            <v>11301</v>
          </cell>
          <cell r="AC1097">
            <v>3430</v>
          </cell>
          <cell r="AD1097">
            <v>0</v>
          </cell>
        </row>
        <row r="1098">
          <cell r="S1098">
            <v>2</v>
          </cell>
          <cell r="V1098">
            <v>13201</v>
          </cell>
          <cell r="AC1098">
            <v>95.39</v>
          </cell>
          <cell r="AD1098">
            <v>0</v>
          </cell>
        </row>
        <row r="1099">
          <cell r="S1099">
            <v>2</v>
          </cell>
          <cell r="V1099">
            <v>13202</v>
          </cell>
          <cell r="AC1099">
            <v>962.39</v>
          </cell>
          <cell r="AD1099">
            <v>0</v>
          </cell>
        </row>
        <row r="1100">
          <cell r="S1100">
            <v>2</v>
          </cell>
          <cell r="V1100">
            <v>15402</v>
          </cell>
          <cell r="AC1100">
            <v>5229</v>
          </cell>
          <cell r="AD1100">
            <v>0</v>
          </cell>
        </row>
        <row r="1101">
          <cell r="S1101">
            <v>2</v>
          </cell>
          <cell r="V1101">
            <v>15901</v>
          </cell>
          <cell r="AC1101">
            <v>490</v>
          </cell>
          <cell r="AD1101">
            <v>0</v>
          </cell>
        </row>
        <row r="1102">
          <cell r="S1102">
            <v>2</v>
          </cell>
          <cell r="V1102">
            <v>15202</v>
          </cell>
          <cell r="AC1102">
            <v>2937.48</v>
          </cell>
          <cell r="AD1102">
            <v>0</v>
          </cell>
        </row>
        <row r="1103">
          <cell r="S1103">
            <v>2</v>
          </cell>
          <cell r="V1103">
            <v>39202</v>
          </cell>
          <cell r="AC1103">
            <v>486.9</v>
          </cell>
          <cell r="AD1103">
            <v>0</v>
          </cell>
        </row>
        <row r="1104">
          <cell r="S1104">
            <v>2</v>
          </cell>
          <cell r="V1104" t="str">
            <v>OPERACIONES AJENAS DE INGRESO</v>
          </cell>
          <cell r="AC1104">
            <v>0</v>
          </cell>
          <cell r="AD1104">
            <v>0</v>
          </cell>
        </row>
        <row r="1105">
          <cell r="S1105">
            <v>2</v>
          </cell>
          <cell r="V1105">
            <v>11301</v>
          </cell>
          <cell r="AC1105">
            <v>24059</v>
          </cell>
          <cell r="AD1105">
            <v>0</v>
          </cell>
        </row>
        <row r="1106">
          <cell r="S1106">
            <v>2</v>
          </cell>
          <cell r="V1106">
            <v>13201</v>
          </cell>
          <cell r="AC1106">
            <v>101.96</v>
          </cell>
          <cell r="AD1106">
            <v>0</v>
          </cell>
        </row>
        <row r="1107">
          <cell r="S1107">
            <v>2</v>
          </cell>
          <cell r="V1107">
            <v>13202</v>
          </cell>
          <cell r="AC1107">
            <v>6818.66</v>
          </cell>
          <cell r="AD1107">
            <v>0</v>
          </cell>
        </row>
        <row r="1108">
          <cell r="S1108">
            <v>2</v>
          </cell>
          <cell r="V1108">
            <v>15402</v>
          </cell>
          <cell r="AC1108">
            <v>36673</v>
          </cell>
          <cell r="AD1108">
            <v>0</v>
          </cell>
        </row>
        <row r="1109">
          <cell r="S1109">
            <v>2</v>
          </cell>
          <cell r="V1109">
            <v>15901</v>
          </cell>
          <cell r="AC1109">
            <v>980</v>
          </cell>
          <cell r="AD1109">
            <v>0</v>
          </cell>
        </row>
        <row r="1110">
          <cell r="S1110">
            <v>2</v>
          </cell>
          <cell r="V1110">
            <v>15202</v>
          </cell>
          <cell r="AC1110">
            <v>63884.900000000009</v>
          </cell>
          <cell r="AD1110">
            <v>0</v>
          </cell>
        </row>
        <row r="1111">
          <cell r="S1111">
            <v>2</v>
          </cell>
          <cell r="V1111">
            <v>39202</v>
          </cell>
          <cell r="AC1111">
            <v>5114.07</v>
          </cell>
          <cell r="AD1111">
            <v>0</v>
          </cell>
        </row>
        <row r="1112">
          <cell r="S1112">
            <v>2</v>
          </cell>
          <cell r="V1112" t="str">
            <v>OPERACIONES AJENAS DE INGRESO</v>
          </cell>
          <cell r="AC1112">
            <v>0</v>
          </cell>
          <cell r="AD1112">
            <v>0</v>
          </cell>
        </row>
        <row r="1113">
          <cell r="S1113">
            <v>2</v>
          </cell>
          <cell r="V1113">
            <v>11301</v>
          </cell>
          <cell r="AC1113">
            <v>6322.5</v>
          </cell>
          <cell r="AD1113">
            <v>0</v>
          </cell>
        </row>
        <row r="1114">
          <cell r="S1114">
            <v>2</v>
          </cell>
          <cell r="V1114">
            <v>13201</v>
          </cell>
          <cell r="AC1114">
            <v>36.81</v>
          </cell>
          <cell r="AD1114">
            <v>0</v>
          </cell>
        </row>
        <row r="1115">
          <cell r="S1115">
            <v>2</v>
          </cell>
          <cell r="V1115">
            <v>13202</v>
          </cell>
          <cell r="AC1115">
            <v>913.8</v>
          </cell>
          <cell r="AD1115">
            <v>0</v>
          </cell>
        </row>
        <row r="1116">
          <cell r="S1116">
            <v>2</v>
          </cell>
          <cell r="V1116">
            <v>15402</v>
          </cell>
          <cell r="AC1116">
            <v>1830</v>
          </cell>
          <cell r="AD1116">
            <v>0</v>
          </cell>
        </row>
        <row r="1117">
          <cell r="S1117">
            <v>2</v>
          </cell>
          <cell r="V1117">
            <v>15401</v>
          </cell>
          <cell r="AC1117">
            <v>1050</v>
          </cell>
          <cell r="AD1117">
            <v>0</v>
          </cell>
        </row>
        <row r="1118">
          <cell r="S1118">
            <v>2</v>
          </cell>
          <cell r="V1118">
            <v>15202</v>
          </cell>
          <cell r="AC1118">
            <v>28938.19</v>
          </cell>
          <cell r="AD1118">
            <v>0</v>
          </cell>
        </row>
        <row r="1119">
          <cell r="S1119">
            <v>2</v>
          </cell>
          <cell r="V1119">
            <v>39202</v>
          </cell>
          <cell r="AC1119">
            <v>700.92</v>
          </cell>
          <cell r="AD1119">
            <v>0</v>
          </cell>
        </row>
        <row r="1120">
          <cell r="S1120">
            <v>2</v>
          </cell>
          <cell r="V1120" t="str">
            <v>OPERACIONES AJENAS DE INGRESO</v>
          </cell>
          <cell r="AC1120">
            <v>0</v>
          </cell>
          <cell r="AD1120">
            <v>0</v>
          </cell>
        </row>
        <row r="1121">
          <cell r="S1121">
            <v>2</v>
          </cell>
          <cell r="V1121">
            <v>11301</v>
          </cell>
          <cell r="AC1121">
            <v>6744</v>
          </cell>
          <cell r="AD1121">
            <v>0</v>
          </cell>
        </row>
        <row r="1122">
          <cell r="S1122">
            <v>2</v>
          </cell>
          <cell r="V1122">
            <v>13201</v>
          </cell>
          <cell r="AC1122">
            <v>49.18</v>
          </cell>
          <cell r="AD1122">
            <v>0</v>
          </cell>
        </row>
        <row r="1123">
          <cell r="S1123">
            <v>2</v>
          </cell>
          <cell r="V1123">
            <v>13202</v>
          </cell>
          <cell r="AC1123">
            <v>976.93</v>
          </cell>
          <cell r="AD1123">
            <v>0</v>
          </cell>
        </row>
        <row r="1124">
          <cell r="S1124">
            <v>2</v>
          </cell>
          <cell r="V1124">
            <v>15402</v>
          </cell>
          <cell r="AC1124">
            <v>1952</v>
          </cell>
          <cell r="AD1124">
            <v>0</v>
          </cell>
        </row>
        <row r="1125">
          <cell r="S1125">
            <v>2</v>
          </cell>
          <cell r="V1125">
            <v>15401</v>
          </cell>
          <cell r="AC1125">
            <v>1120</v>
          </cell>
          <cell r="AD1125">
            <v>0</v>
          </cell>
        </row>
        <row r="1126">
          <cell r="S1126">
            <v>2</v>
          </cell>
          <cell r="V1126">
            <v>15202</v>
          </cell>
          <cell r="AC1126">
            <v>8775.07</v>
          </cell>
          <cell r="AD1126">
            <v>0</v>
          </cell>
        </row>
        <row r="1127">
          <cell r="S1127">
            <v>2</v>
          </cell>
          <cell r="V1127">
            <v>39202</v>
          </cell>
          <cell r="AC1127">
            <v>467.56</v>
          </cell>
          <cell r="AD1127">
            <v>0</v>
          </cell>
        </row>
        <row r="1128">
          <cell r="S1128">
            <v>2</v>
          </cell>
          <cell r="V1128" t="str">
            <v>OPERACIONES AJENAS DE INGRESO</v>
          </cell>
          <cell r="AC1128">
            <v>0</v>
          </cell>
          <cell r="AD1128">
            <v>0</v>
          </cell>
        </row>
        <row r="1129">
          <cell r="S1129">
            <v>2</v>
          </cell>
          <cell r="V1129">
            <v>11301</v>
          </cell>
          <cell r="AC1129">
            <v>6322.5</v>
          </cell>
          <cell r="AD1129">
            <v>0</v>
          </cell>
        </row>
        <row r="1130">
          <cell r="S1130">
            <v>2</v>
          </cell>
          <cell r="V1130">
            <v>13201</v>
          </cell>
          <cell r="AC1130">
            <v>36.81</v>
          </cell>
          <cell r="AD1130">
            <v>0</v>
          </cell>
        </row>
        <row r="1131">
          <cell r="S1131">
            <v>2</v>
          </cell>
          <cell r="V1131">
            <v>13202</v>
          </cell>
          <cell r="AC1131">
            <v>912.43</v>
          </cell>
          <cell r="AD1131">
            <v>0</v>
          </cell>
        </row>
        <row r="1132">
          <cell r="S1132">
            <v>2</v>
          </cell>
          <cell r="V1132">
            <v>15402</v>
          </cell>
          <cell r="AC1132">
            <v>1830</v>
          </cell>
          <cell r="AD1132">
            <v>0</v>
          </cell>
        </row>
        <row r="1133">
          <cell r="S1133">
            <v>2</v>
          </cell>
          <cell r="V1133">
            <v>15401</v>
          </cell>
          <cell r="AC1133">
            <v>1050</v>
          </cell>
          <cell r="AD1133">
            <v>0</v>
          </cell>
        </row>
        <row r="1134">
          <cell r="S1134">
            <v>2</v>
          </cell>
          <cell r="V1134">
            <v>15202</v>
          </cell>
          <cell r="AC1134">
            <v>7662.5499999999993</v>
          </cell>
          <cell r="AD1134">
            <v>0</v>
          </cell>
        </row>
        <row r="1135">
          <cell r="S1135">
            <v>2</v>
          </cell>
          <cell r="V1135">
            <v>39202</v>
          </cell>
          <cell r="AC1135">
            <v>356.29</v>
          </cell>
          <cell r="AD1135">
            <v>0</v>
          </cell>
        </row>
        <row r="1136">
          <cell r="S1136">
            <v>2</v>
          </cell>
          <cell r="V1136" t="str">
            <v>OPERACIONES AJENAS DE INGRESO</v>
          </cell>
          <cell r="AC1136">
            <v>0</v>
          </cell>
          <cell r="AD1136">
            <v>0</v>
          </cell>
        </row>
        <row r="1137">
          <cell r="S1137">
            <v>2</v>
          </cell>
          <cell r="V1137">
            <v>11301</v>
          </cell>
          <cell r="AC1137">
            <v>9288</v>
          </cell>
          <cell r="AD1137">
            <v>0</v>
          </cell>
        </row>
        <row r="1138">
          <cell r="S1138">
            <v>2</v>
          </cell>
          <cell r="V1138">
            <v>13201</v>
          </cell>
          <cell r="AC1138">
            <v>67.73</v>
          </cell>
          <cell r="AD1138">
            <v>0</v>
          </cell>
        </row>
        <row r="1139">
          <cell r="S1139">
            <v>2</v>
          </cell>
          <cell r="V1139">
            <v>13202</v>
          </cell>
          <cell r="AC1139">
            <v>1288.1300000000001</v>
          </cell>
          <cell r="AD1139">
            <v>0</v>
          </cell>
        </row>
        <row r="1140">
          <cell r="S1140">
            <v>2</v>
          </cell>
          <cell r="V1140">
            <v>15402</v>
          </cell>
          <cell r="AC1140">
            <v>2136</v>
          </cell>
          <cell r="AD1140">
            <v>0</v>
          </cell>
        </row>
        <row r="1141">
          <cell r="S1141">
            <v>2</v>
          </cell>
          <cell r="V1141">
            <v>15401</v>
          </cell>
          <cell r="AC1141">
            <v>1120</v>
          </cell>
          <cell r="AD1141">
            <v>0</v>
          </cell>
        </row>
        <row r="1142">
          <cell r="S1142">
            <v>2</v>
          </cell>
          <cell r="V1142">
            <v>15202</v>
          </cell>
          <cell r="AC1142">
            <v>36928.85</v>
          </cell>
          <cell r="AD1142">
            <v>0</v>
          </cell>
        </row>
        <row r="1143">
          <cell r="S1143">
            <v>2</v>
          </cell>
          <cell r="V1143">
            <v>39202</v>
          </cell>
          <cell r="AC1143">
            <v>903.95</v>
          </cell>
          <cell r="AD1143">
            <v>0</v>
          </cell>
        </row>
        <row r="1144">
          <cell r="S1144">
            <v>2</v>
          </cell>
          <cell r="V1144" t="str">
            <v>OPERACIONES AJENAS DE INGRESO</v>
          </cell>
          <cell r="AC1144">
            <v>0</v>
          </cell>
          <cell r="AD1144">
            <v>0</v>
          </cell>
        </row>
        <row r="1145">
          <cell r="S1145">
            <v>2</v>
          </cell>
          <cell r="V1145">
            <v>11301</v>
          </cell>
          <cell r="AC1145">
            <v>9288</v>
          </cell>
          <cell r="AD1145">
            <v>0</v>
          </cell>
        </row>
        <row r="1146">
          <cell r="S1146">
            <v>2</v>
          </cell>
          <cell r="V1146">
            <v>13201</v>
          </cell>
          <cell r="AC1146">
            <v>67.73</v>
          </cell>
          <cell r="AD1146">
            <v>0</v>
          </cell>
        </row>
        <row r="1147">
          <cell r="S1147">
            <v>2</v>
          </cell>
          <cell r="V1147">
            <v>13202</v>
          </cell>
          <cell r="AC1147">
            <v>1288.1300000000001</v>
          </cell>
          <cell r="AD1147">
            <v>0</v>
          </cell>
        </row>
        <row r="1148">
          <cell r="S1148">
            <v>2</v>
          </cell>
          <cell r="V1148">
            <v>15402</v>
          </cell>
          <cell r="AC1148">
            <v>2136</v>
          </cell>
          <cell r="AD1148">
            <v>0</v>
          </cell>
        </row>
        <row r="1149">
          <cell r="S1149">
            <v>2</v>
          </cell>
          <cell r="V1149">
            <v>15401</v>
          </cell>
          <cell r="AC1149">
            <v>1120</v>
          </cell>
          <cell r="AD1149">
            <v>0</v>
          </cell>
        </row>
        <row r="1150">
          <cell r="S1150">
            <v>2</v>
          </cell>
          <cell r="V1150">
            <v>15202</v>
          </cell>
          <cell r="AC1150">
            <v>22270.6</v>
          </cell>
          <cell r="AD1150">
            <v>0</v>
          </cell>
        </row>
        <row r="1151">
          <cell r="S1151">
            <v>2</v>
          </cell>
          <cell r="V1151">
            <v>39202</v>
          </cell>
          <cell r="AC1151">
            <v>906.71</v>
          </cell>
          <cell r="AD1151">
            <v>0</v>
          </cell>
        </row>
        <row r="1152">
          <cell r="S1152">
            <v>2</v>
          </cell>
          <cell r="V1152" t="str">
            <v>OPERACIONES AJENAS DE INGRESO</v>
          </cell>
          <cell r="AC1152">
            <v>0</v>
          </cell>
          <cell r="AD1152">
            <v>0</v>
          </cell>
        </row>
        <row r="1153">
          <cell r="S1153">
            <v>2</v>
          </cell>
          <cell r="V1153">
            <v>11301</v>
          </cell>
          <cell r="AC1153">
            <v>9288</v>
          </cell>
          <cell r="AD1153">
            <v>0</v>
          </cell>
        </row>
        <row r="1154">
          <cell r="S1154">
            <v>2</v>
          </cell>
          <cell r="V1154">
            <v>13201</v>
          </cell>
          <cell r="AC1154">
            <v>67.73</v>
          </cell>
          <cell r="AD1154">
            <v>0</v>
          </cell>
        </row>
        <row r="1155">
          <cell r="S1155">
            <v>2</v>
          </cell>
          <cell r="V1155">
            <v>13202</v>
          </cell>
          <cell r="AC1155">
            <v>1288.1300000000001</v>
          </cell>
          <cell r="AD1155">
            <v>0</v>
          </cell>
        </row>
        <row r="1156">
          <cell r="S1156">
            <v>2</v>
          </cell>
          <cell r="V1156">
            <v>15402</v>
          </cell>
          <cell r="AC1156">
            <v>2136</v>
          </cell>
          <cell r="AD1156">
            <v>0</v>
          </cell>
        </row>
        <row r="1157">
          <cell r="S1157">
            <v>2</v>
          </cell>
          <cell r="V1157">
            <v>15401</v>
          </cell>
          <cell r="AC1157">
            <v>1120</v>
          </cell>
          <cell r="AD1157">
            <v>0</v>
          </cell>
        </row>
        <row r="1158">
          <cell r="S1158">
            <v>2</v>
          </cell>
          <cell r="V1158">
            <v>15202</v>
          </cell>
          <cell r="AC1158">
            <v>19632.5</v>
          </cell>
          <cell r="AD1158">
            <v>0</v>
          </cell>
        </row>
        <row r="1159">
          <cell r="S1159">
            <v>2</v>
          </cell>
          <cell r="V1159">
            <v>39202</v>
          </cell>
          <cell r="AC1159">
            <v>906.71</v>
          </cell>
          <cell r="AD1159">
            <v>0</v>
          </cell>
        </row>
        <row r="1160">
          <cell r="S1160">
            <v>2</v>
          </cell>
          <cell r="V1160" t="str">
            <v>OPERACIONES AJENAS DE INGRESO</v>
          </cell>
          <cell r="AC1160">
            <v>0</v>
          </cell>
          <cell r="AD1160">
            <v>0</v>
          </cell>
        </row>
        <row r="1161">
          <cell r="S1161">
            <v>2</v>
          </cell>
          <cell r="V1161">
            <v>11301</v>
          </cell>
          <cell r="AC1161">
            <v>11088</v>
          </cell>
          <cell r="AD1161">
            <v>0</v>
          </cell>
        </row>
        <row r="1162">
          <cell r="S1162">
            <v>2</v>
          </cell>
          <cell r="V1162">
            <v>13201</v>
          </cell>
          <cell r="AC1162">
            <v>80.849999999999994</v>
          </cell>
          <cell r="AD1162">
            <v>0</v>
          </cell>
        </row>
        <row r="1163">
          <cell r="S1163">
            <v>2</v>
          </cell>
          <cell r="V1163">
            <v>13202</v>
          </cell>
          <cell r="AC1163">
            <v>1454.2</v>
          </cell>
          <cell r="AD1163">
            <v>0</v>
          </cell>
        </row>
        <row r="1164">
          <cell r="S1164">
            <v>2</v>
          </cell>
          <cell r="V1164">
            <v>15402</v>
          </cell>
          <cell r="AC1164">
            <v>1808</v>
          </cell>
          <cell r="AD1164">
            <v>0</v>
          </cell>
        </row>
        <row r="1165">
          <cell r="S1165">
            <v>2</v>
          </cell>
          <cell r="V1165">
            <v>15401</v>
          </cell>
          <cell r="AC1165">
            <v>1120</v>
          </cell>
          <cell r="AD1165">
            <v>0</v>
          </cell>
        </row>
        <row r="1166">
          <cell r="S1166">
            <v>2</v>
          </cell>
          <cell r="V1166">
            <v>15202</v>
          </cell>
          <cell r="AC1166">
            <v>39719.65</v>
          </cell>
          <cell r="AD1166">
            <v>0</v>
          </cell>
        </row>
        <row r="1167">
          <cell r="S1167">
            <v>2</v>
          </cell>
          <cell r="V1167">
            <v>39202</v>
          </cell>
          <cell r="AC1167">
            <v>1096.3399999999999</v>
          </cell>
          <cell r="AD1167">
            <v>0</v>
          </cell>
        </row>
        <row r="1168">
          <cell r="S1168">
            <v>2</v>
          </cell>
          <cell r="V1168" t="str">
            <v>OPERACIONES AJENAS DE INGRESO</v>
          </cell>
          <cell r="AC1168">
            <v>0</v>
          </cell>
          <cell r="AD1168">
            <v>0</v>
          </cell>
        </row>
        <row r="1169">
          <cell r="S1169">
            <v>2</v>
          </cell>
          <cell r="V1169">
            <v>11301</v>
          </cell>
          <cell r="AC1169">
            <v>11088</v>
          </cell>
          <cell r="AD1169">
            <v>0</v>
          </cell>
        </row>
        <row r="1170">
          <cell r="S1170">
            <v>2</v>
          </cell>
          <cell r="V1170">
            <v>13201</v>
          </cell>
          <cell r="AC1170">
            <v>80.849999999999994</v>
          </cell>
          <cell r="AD1170">
            <v>0</v>
          </cell>
        </row>
        <row r="1171">
          <cell r="S1171">
            <v>2</v>
          </cell>
          <cell r="V1171">
            <v>13202</v>
          </cell>
          <cell r="AC1171">
            <v>1454.2</v>
          </cell>
          <cell r="AD1171">
            <v>0</v>
          </cell>
        </row>
        <row r="1172">
          <cell r="S1172">
            <v>2</v>
          </cell>
          <cell r="V1172">
            <v>15402</v>
          </cell>
          <cell r="AC1172">
            <v>1808</v>
          </cell>
          <cell r="AD1172">
            <v>0</v>
          </cell>
        </row>
        <row r="1173">
          <cell r="S1173">
            <v>2</v>
          </cell>
          <cell r="V1173">
            <v>15401</v>
          </cell>
          <cell r="AC1173">
            <v>1120</v>
          </cell>
          <cell r="AD1173">
            <v>0</v>
          </cell>
        </row>
        <row r="1174">
          <cell r="S1174">
            <v>2</v>
          </cell>
          <cell r="V1174">
            <v>15202</v>
          </cell>
          <cell r="AC1174">
            <v>29186.67</v>
          </cell>
          <cell r="AD1174">
            <v>0</v>
          </cell>
        </row>
        <row r="1175">
          <cell r="S1175">
            <v>2</v>
          </cell>
          <cell r="V1175">
            <v>39202</v>
          </cell>
          <cell r="AC1175">
            <v>1225.96</v>
          </cell>
          <cell r="AD1175">
            <v>0</v>
          </cell>
        </row>
        <row r="1176">
          <cell r="S1176">
            <v>2</v>
          </cell>
          <cell r="V1176" t="str">
            <v>OPERACIONES AJENAS DE INGRESO</v>
          </cell>
          <cell r="AC1176">
            <v>0</v>
          </cell>
          <cell r="AD1176">
            <v>0</v>
          </cell>
        </row>
        <row r="1177">
          <cell r="S1177">
            <v>2</v>
          </cell>
          <cell r="V1177">
            <v>11301</v>
          </cell>
          <cell r="AC1177">
            <v>11984</v>
          </cell>
          <cell r="AD1177">
            <v>0</v>
          </cell>
        </row>
        <row r="1178">
          <cell r="S1178">
            <v>2</v>
          </cell>
          <cell r="V1178">
            <v>13201</v>
          </cell>
          <cell r="AC1178">
            <v>87.38</v>
          </cell>
          <cell r="AD1178">
            <v>0</v>
          </cell>
        </row>
        <row r="1179">
          <cell r="S1179">
            <v>2</v>
          </cell>
          <cell r="V1179">
            <v>13202</v>
          </cell>
          <cell r="AC1179">
            <v>1559.47</v>
          </cell>
          <cell r="AD1179">
            <v>0</v>
          </cell>
        </row>
        <row r="1180">
          <cell r="S1180">
            <v>2</v>
          </cell>
          <cell r="V1180">
            <v>15402</v>
          </cell>
          <cell r="AC1180">
            <v>1888</v>
          </cell>
          <cell r="AD1180">
            <v>0</v>
          </cell>
        </row>
        <row r="1181">
          <cell r="S1181">
            <v>2</v>
          </cell>
          <cell r="V1181">
            <v>15401</v>
          </cell>
          <cell r="AC1181">
            <v>1120</v>
          </cell>
          <cell r="AD1181">
            <v>0</v>
          </cell>
        </row>
        <row r="1182">
          <cell r="S1182">
            <v>2</v>
          </cell>
          <cell r="V1182">
            <v>15202</v>
          </cell>
          <cell r="AC1182">
            <v>39207.51</v>
          </cell>
          <cell r="AD1182">
            <v>0</v>
          </cell>
        </row>
        <row r="1183">
          <cell r="S1183">
            <v>2</v>
          </cell>
          <cell r="V1183">
            <v>39202</v>
          </cell>
          <cell r="AC1183">
            <v>1162.45</v>
          </cell>
          <cell r="AD1183">
            <v>0</v>
          </cell>
        </row>
        <row r="1184">
          <cell r="S1184">
            <v>2</v>
          </cell>
          <cell r="V1184" t="str">
            <v>OPERACIONES AJENAS DE INGRESO</v>
          </cell>
          <cell r="AC1184">
            <v>0</v>
          </cell>
          <cell r="AD1184">
            <v>0</v>
          </cell>
        </row>
        <row r="1185">
          <cell r="S1185">
            <v>2</v>
          </cell>
          <cell r="V1185">
            <v>11301</v>
          </cell>
          <cell r="AC1185">
            <v>11235</v>
          </cell>
          <cell r="AD1185">
            <v>0</v>
          </cell>
        </row>
        <row r="1186">
          <cell r="S1186">
            <v>2</v>
          </cell>
          <cell r="V1186">
            <v>13201</v>
          </cell>
          <cell r="AC1186">
            <v>65.41</v>
          </cell>
          <cell r="AD1186">
            <v>0</v>
          </cell>
        </row>
        <row r="1187">
          <cell r="S1187">
            <v>2</v>
          </cell>
          <cell r="V1187">
            <v>13202</v>
          </cell>
          <cell r="AC1187">
            <v>1456.58</v>
          </cell>
          <cell r="AD1187">
            <v>0</v>
          </cell>
        </row>
        <row r="1188">
          <cell r="S1188">
            <v>2</v>
          </cell>
          <cell r="V1188">
            <v>15402</v>
          </cell>
          <cell r="AC1188">
            <v>1770</v>
          </cell>
          <cell r="AD1188">
            <v>0</v>
          </cell>
        </row>
        <row r="1189">
          <cell r="S1189">
            <v>2</v>
          </cell>
          <cell r="V1189">
            <v>15401</v>
          </cell>
          <cell r="AC1189">
            <v>1050</v>
          </cell>
          <cell r="AD1189">
            <v>0</v>
          </cell>
        </row>
        <row r="1190">
          <cell r="S1190">
            <v>2</v>
          </cell>
          <cell r="V1190">
            <v>15202</v>
          </cell>
          <cell r="AC1190">
            <v>11726.130000000001</v>
          </cell>
          <cell r="AD1190">
            <v>0</v>
          </cell>
        </row>
        <row r="1191">
          <cell r="S1191">
            <v>2</v>
          </cell>
          <cell r="V1191">
            <v>39202</v>
          </cell>
          <cell r="AC1191">
            <v>1077.45</v>
          </cell>
          <cell r="AD1191">
            <v>0</v>
          </cell>
        </row>
        <row r="1192">
          <cell r="S1192">
            <v>2</v>
          </cell>
          <cell r="V1192" t="str">
            <v>OPERACIONES AJENAS DE INGRESO</v>
          </cell>
          <cell r="AC1192">
            <v>0</v>
          </cell>
          <cell r="AD1192">
            <v>0</v>
          </cell>
        </row>
        <row r="1193">
          <cell r="S1193">
            <v>2</v>
          </cell>
          <cell r="V1193">
            <v>11301</v>
          </cell>
          <cell r="AC1193">
            <v>12880</v>
          </cell>
          <cell r="AD1193">
            <v>0</v>
          </cell>
        </row>
        <row r="1194">
          <cell r="S1194">
            <v>2</v>
          </cell>
          <cell r="V1194">
            <v>13201</v>
          </cell>
          <cell r="AC1194">
            <v>93.92</v>
          </cell>
          <cell r="AD1194">
            <v>0</v>
          </cell>
        </row>
        <row r="1195">
          <cell r="S1195">
            <v>2</v>
          </cell>
          <cell r="V1195">
            <v>13202</v>
          </cell>
          <cell r="AC1195">
            <v>1673.41</v>
          </cell>
          <cell r="AD1195">
            <v>0</v>
          </cell>
        </row>
        <row r="1196">
          <cell r="S1196">
            <v>2</v>
          </cell>
          <cell r="V1196">
            <v>15402</v>
          </cell>
          <cell r="AC1196">
            <v>1968</v>
          </cell>
          <cell r="AD1196">
            <v>0</v>
          </cell>
        </row>
        <row r="1197">
          <cell r="S1197">
            <v>2</v>
          </cell>
          <cell r="V1197">
            <v>15401</v>
          </cell>
          <cell r="AC1197">
            <v>1120</v>
          </cell>
          <cell r="AD1197">
            <v>0</v>
          </cell>
        </row>
        <row r="1198">
          <cell r="S1198">
            <v>2</v>
          </cell>
          <cell r="V1198">
            <v>15202</v>
          </cell>
          <cell r="AC1198">
            <v>21462.739999999998</v>
          </cell>
          <cell r="AD1198">
            <v>0</v>
          </cell>
        </row>
        <row r="1199">
          <cell r="S1199">
            <v>2</v>
          </cell>
          <cell r="V1199">
            <v>39202</v>
          </cell>
          <cell r="AC1199">
            <v>1083.75</v>
          </cell>
          <cell r="AD1199">
            <v>0</v>
          </cell>
        </row>
        <row r="1200">
          <cell r="S1200">
            <v>2</v>
          </cell>
          <cell r="V1200" t="str">
            <v>OPERACIONES AJENAS DE INGRESO</v>
          </cell>
          <cell r="AC1200">
            <v>0</v>
          </cell>
          <cell r="AD1200">
            <v>0</v>
          </cell>
        </row>
        <row r="1201">
          <cell r="S1201">
            <v>2</v>
          </cell>
          <cell r="V1201">
            <v>11301</v>
          </cell>
          <cell r="AC1201">
            <v>5990</v>
          </cell>
          <cell r="AD1201">
            <v>0</v>
          </cell>
        </row>
        <row r="1202">
          <cell r="S1202">
            <v>2</v>
          </cell>
          <cell r="V1202">
            <v>13201</v>
          </cell>
          <cell r="AC1202">
            <v>163.72999999999999</v>
          </cell>
          <cell r="AD1202">
            <v>0</v>
          </cell>
        </row>
        <row r="1203">
          <cell r="S1203">
            <v>2</v>
          </cell>
          <cell r="V1203">
            <v>13202</v>
          </cell>
          <cell r="AC1203">
            <v>1653.12</v>
          </cell>
          <cell r="AD1203">
            <v>0</v>
          </cell>
        </row>
        <row r="1204">
          <cell r="S1204">
            <v>2</v>
          </cell>
          <cell r="V1204">
            <v>15402</v>
          </cell>
          <cell r="AC1204">
            <v>9130</v>
          </cell>
          <cell r="AD1204">
            <v>0</v>
          </cell>
        </row>
        <row r="1205">
          <cell r="S1205">
            <v>2</v>
          </cell>
          <cell r="V1205">
            <v>15901</v>
          </cell>
          <cell r="AC1205">
            <v>280</v>
          </cell>
          <cell r="AD1205">
            <v>0</v>
          </cell>
        </row>
        <row r="1206">
          <cell r="S1206">
            <v>2</v>
          </cell>
          <cell r="V1206">
            <v>15202</v>
          </cell>
          <cell r="AC1206">
            <v>58027.3</v>
          </cell>
          <cell r="AD1206">
            <v>0</v>
          </cell>
        </row>
        <row r="1207">
          <cell r="S1207">
            <v>2</v>
          </cell>
          <cell r="V1207">
            <v>39202</v>
          </cell>
          <cell r="AC1207">
            <v>1280.77</v>
          </cell>
          <cell r="AD1207">
            <v>0</v>
          </cell>
        </row>
        <row r="1208">
          <cell r="S1208">
            <v>2</v>
          </cell>
          <cell r="V1208" t="str">
            <v>OPERACIONES AJENAS DE INGRESO</v>
          </cell>
          <cell r="AC1208">
            <v>0</v>
          </cell>
          <cell r="AD1208">
            <v>0</v>
          </cell>
        </row>
        <row r="1209">
          <cell r="S1209">
            <v>2</v>
          </cell>
          <cell r="V1209">
            <v>11301</v>
          </cell>
          <cell r="AC1209">
            <v>16170</v>
          </cell>
          <cell r="AD1209">
            <v>0</v>
          </cell>
        </row>
        <row r="1210">
          <cell r="S1210">
            <v>2</v>
          </cell>
          <cell r="V1210">
            <v>13201</v>
          </cell>
          <cell r="AC1210">
            <v>94.15</v>
          </cell>
          <cell r="AD1210">
            <v>0</v>
          </cell>
        </row>
        <row r="1211">
          <cell r="S1211">
            <v>2</v>
          </cell>
          <cell r="V1211">
            <v>13202</v>
          </cell>
          <cell r="AC1211">
            <v>4578.0200000000004</v>
          </cell>
          <cell r="AD1211">
            <v>0</v>
          </cell>
        </row>
        <row r="1212">
          <cell r="S1212">
            <v>2</v>
          </cell>
          <cell r="V1212">
            <v>15402</v>
          </cell>
          <cell r="AC1212">
            <v>24645</v>
          </cell>
          <cell r="AD1212">
            <v>0</v>
          </cell>
        </row>
        <row r="1213">
          <cell r="S1213">
            <v>2</v>
          </cell>
          <cell r="V1213">
            <v>15901</v>
          </cell>
          <cell r="AC1213">
            <v>1050</v>
          </cell>
          <cell r="AD1213">
            <v>0</v>
          </cell>
        </row>
        <row r="1214">
          <cell r="S1214">
            <v>2</v>
          </cell>
          <cell r="V1214">
            <v>15202</v>
          </cell>
          <cell r="AC1214">
            <v>134185.06</v>
          </cell>
          <cell r="AD1214">
            <v>0</v>
          </cell>
        </row>
        <row r="1215">
          <cell r="S1215">
            <v>2</v>
          </cell>
          <cell r="V1215">
            <v>39202</v>
          </cell>
          <cell r="AC1215">
            <v>3424.04</v>
          </cell>
          <cell r="AD1215">
            <v>0</v>
          </cell>
        </row>
        <row r="1216">
          <cell r="S1216">
            <v>2</v>
          </cell>
          <cell r="V1216" t="str">
            <v>OPERACIONES AJENAS DE INGRESO</v>
          </cell>
          <cell r="AC1216">
            <v>0</v>
          </cell>
          <cell r="AD1216">
            <v>0</v>
          </cell>
        </row>
        <row r="1217">
          <cell r="S1217">
            <v>2</v>
          </cell>
          <cell r="V1217">
            <v>11301</v>
          </cell>
          <cell r="AC1217">
            <v>16170</v>
          </cell>
          <cell r="AD1217">
            <v>0</v>
          </cell>
        </row>
        <row r="1218">
          <cell r="S1218">
            <v>2</v>
          </cell>
          <cell r="V1218">
            <v>13201</v>
          </cell>
          <cell r="AC1218">
            <v>94.15</v>
          </cell>
          <cell r="AD1218">
            <v>0</v>
          </cell>
        </row>
        <row r="1219">
          <cell r="S1219">
            <v>2</v>
          </cell>
          <cell r="V1219">
            <v>13202</v>
          </cell>
          <cell r="AC1219">
            <v>4578.0200000000004</v>
          </cell>
          <cell r="AD1219">
            <v>0</v>
          </cell>
        </row>
        <row r="1220">
          <cell r="S1220">
            <v>2</v>
          </cell>
          <cell r="V1220">
            <v>15402</v>
          </cell>
          <cell r="AC1220">
            <v>24645</v>
          </cell>
          <cell r="AD1220">
            <v>0</v>
          </cell>
        </row>
        <row r="1221">
          <cell r="S1221">
            <v>2</v>
          </cell>
          <cell r="V1221">
            <v>15901</v>
          </cell>
          <cell r="AC1221">
            <v>1050</v>
          </cell>
          <cell r="AD1221">
            <v>0</v>
          </cell>
        </row>
        <row r="1222">
          <cell r="S1222">
            <v>2</v>
          </cell>
          <cell r="V1222">
            <v>15202</v>
          </cell>
          <cell r="AC1222">
            <v>31956.589999999997</v>
          </cell>
          <cell r="AD1222">
            <v>0</v>
          </cell>
        </row>
        <row r="1223">
          <cell r="S1223">
            <v>2</v>
          </cell>
          <cell r="V1223">
            <v>39202</v>
          </cell>
          <cell r="AC1223">
            <v>3424.04</v>
          </cell>
          <cell r="AD1223">
            <v>0</v>
          </cell>
        </row>
        <row r="1224">
          <cell r="S1224">
            <v>2</v>
          </cell>
          <cell r="V1224" t="str">
            <v>OPERACIONES AJENAS DE INGRESO</v>
          </cell>
          <cell r="AC1224">
            <v>0</v>
          </cell>
          <cell r="AD1224">
            <v>0</v>
          </cell>
        </row>
        <row r="1225">
          <cell r="S1225">
            <v>2</v>
          </cell>
          <cell r="V1225">
            <v>11301</v>
          </cell>
          <cell r="AC1225">
            <v>9015.5</v>
          </cell>
          <cell r="AD1225">
            <v>0</v>
          </cell>
        </row>
        <row r="1226">
          <cell r="S1226">
            <v>2</v>
          </cell>
          <cell r="V1226">
            <v>13201</v>
          </cell>
          <cell r="AC1226">
            <v>20.34</v>
          </cell>
          <cell r="AD1226">
            <v>0</v>
          </cell>
        </row>
        <row r="1227">
          <cell r="S1227">
            <v>2</v>
          </cell>
          <cell r="V1227">
            <v>13202</v>
          </cell>
          <cell r="AC1227">
            <v>2542.96</v>
          </cell>
          <cell r="AD1227">
            <v>0</v>
          </cell>
        </row>
        <row r="1228">
          <cell r="S1228">
            <v>2</v>
          </cell>
          <cell r="V1228">
            <v>15402</v>
          </cell>
          <cell r="AC1228">
            <v>13734.5</v>
          </cell>
          <cell r="AD1228">
            <v>0</v>
          </cell>
        </row>
        <row r="1229">
          <cell r="S1229">
            <v>2</v>
          </cell>
          <cell r="V1229">
            <v>15901</v>
          </cell>
          <cell r="AC1229">
            <v>910</v>
          </cell>
          <cell r="AD1229">
            <v>0</v>
          </cell>
        </row>
        <row r="1230">
          <cell r="S1230">
            <v>2</v>
          </cell>
          <cell r="V1230">
            <v>15202</v>
          </cell>
          <cell r="AC1230">
            <v>18527.91</v>
          </cell>
          <cell r="AD1230">
            <v>0</v>
          </cell>
        </row>
        <row r="1231">
          <cell r="S1231">
            <v>2</v>
          </cell>
          <cell r="V1231">
            <v>39202</v>
          </cell>
          <cell r="AC1231">
            <v>1660.41</v>
          </cell>
          <cell r="AD1231">
            <v>0</v>
          </cell>
        </row>
        <row r="1232">
          <cell r="S1232">
            <v>2</v>
          </cell>
          <cell r="V1232" t="str">
            <v>OPERACIONES AJENAS DE INGRESO</v>
          </cell>
          <cell r="AC1232">
            <v>0</v>
          </cell>
          <cell r="AD1232">
            <v>0</v>
          </cell>
        </row>
        <row r="1233">
          <cell r="S1233">
            <v>2</v>
          </cell>
          <cell r="V1233">
            <v>11301</v>
          </cell>
          <cell r="AC1233">
            <v>7350</v>
          </cell>
          <cell r="AD1233">
            <v>0</v>
          </cell>
        </row>
        <row r="1234">
          <cell r="S1234">
            <v>2</v>
          </cell>
          <cell r="V1234">
            <v>13201</v>
          </cell>
          <cell r="AC1234">
            <v>42.79</v>
          </cell>
          <cell r="AD1234">
            <v>0</v>
          </cell>
        </row>
        <row r="1235">
          <cell r="S1235">
            <v>2</v>
          </cell>
          <cell r="V1235">
            <v>13202</v>
          </cell>
          <cell r="AC1235">
            <v>2081.4</v>
          </cell>
          <cell r="AD1235">
            <v>0</v>
          </cell>
        </row>
        <row r="1236">
          <cell r="S1236">
            <v>2</v>
          </cell>
          <cell r="V1236">
            <v>15402</v>
          </cell>
          <cell r="AC1236">
            <v>11205</v>
          </cell>
          <cell r="AD1236">
            <v>0</v>
          </cell>
        </row>
        <row r="1237">
          <cell r="S1237">
            <v>2</v>
          </cell>
          <cell r="V1237">
            <v>15901</v>
          </cell>
          <cell r="AC1237">
            <v>1050</v>
          </cell>
          <cell r="AD1237">
            <v>0</v>
          </cell>
        </row>
        <row r="1238">
          <cell r="S1238">
            <v>2</v>
          </cell>
          <cell r="V1238">
            <v>15202</v>
          </cell>
          <cell r="AC1238">
            <v>60210.070000000007</v>
          </cell>
          <cell r="AD1238">
            <v>0</v>
          </cell>
        </row>
        <row r="1239">
          <cell r="S1239">
            <v>2</v>
          </cell>
          <cell r="V1239">
            <v>39202</v>
          </cell>
          <cell r="AC1239">
            <v>1482.94</v>
          </cell>
          <cell r="AD1239">
            <v>0</v>
          </cell>
        </row>
        <row r="1240">
          <cell r="S1240">
            <v>2</v>
          </cell>
          <cell r="V1240" t="str">
            <v>OPERACIONES AJENAS DE INGRESO</v>
          </cell>
          <cell r="AC1240">
            <v>0</v>
          </cell>
          <cell r="AD1240">
            <v>0</v>
          </cell>
        </row>
        <row r="1241">
          <cell r="S1241">
            <v>2</v>
          </cell>
          <cell r="V1241">
            <v>11301</v>
          </cell>
          <cell r="AC1241">
            <v>7350</v>
          </cell>
          <cell r="AD1241">
            <v>0</v>
          </cell>
        </row>
        <row r="1242">
          <cell r="S1242">
            <v>2</v>
          </cell>
          <cell r="V1242">
            <v>13201</v>
          </cell>
          <cell r="AC1242">
            <v>42.79</v>
          </cell>
          <cell r="AD1242">
            <v>0</v>
          </cell>
        </row>
        <row r="1243">
          <cell r="S1243">
            <v>2</v>
          </cell>
          <cell r="V1243">
            <v>13202</v>
          </cell>
          <cell r="AC1243">
            <v>2081.4</v>
          </cell>
          <cell r="AD1243">
            <v>0</v>
          </cell>
        </row>
        <row r="1244">
          <cell r="S1244">
            <v>2</v>
          </cell>
          <cell r="V1244">
            <v>15402</v>
          </cell>
          <cell r="AC1244">
            <v>11205</v>
          </cell>
          <cell r="AD1244">
            <v>0</v>
          </cell>
        </row>
        <row r="1245">
          <cell r="S1245">
            <v>2</v>
          </cell>
          <cell r="V1245">
            <v>15901</v>
          </cell>
          <cell r="AC1245">
            <v>1050</v>
          </cell>
          <cell r="AD1245">
            <v>0</v>
          </cell>
        </row>
        <row r="1246">
          <cell r="S1246">
            <v>2</v>
          </cell>
          <cell r="V1246">
            <v>15202</v>
          </cell>
          <cell r="AC1246">
            <v>55741.36</v>
          </cell>
          <cell r="AD1246">
            <v>0</v>
          </cell>
        </row>
        <row r="1247">
          <cell r="S1247">
            <v>2</v>
          </cell>
          <cell r="V1247">
            <v>39202</v>
          </cell>
          <cell r="AC1247">
            <v>1482.94</v>
          </cell>
          <cell r="AD1247">
            <v>0</v>
          </cell>
        </row>
        <row r="1248">
          <cell r="S1248">
            <v>2</v>
          </cell>
          <cell r="V1248" t="str">
            <v>OPERACIONES AJENAS DE INGRESO</v>
          </cell>
          <cell r="AC1248">
            <v>0</v>
          </cell>
          <cell r="AD1248">
            <v>0</v>
          </cell>
        </row>
        <row r="1249">
          <cell r="S1249">
            <v>2</v>
          </cell>
          <cell r="V1249">
            <v>11301</v>
          </cell>
          <cell r="AC1249">
            <v>7350</v>
          </cell>
          <cell r="AD1249">
            <v>0</v>
          </cell>
        </row>
        <row r="1250">
          <cell r="S1250">
            <v>2</v>
          </cell>
          <cell r="V1250">
            <v>13201</v>
          </cell>
          <cell r="AC1250">
            <v>42.79</v>
          </cell>
          <cell r="AD1250">
            <v>0</v>
          </cell>
        </row>
        <row r="1251">
          <cell r="S1251">
            <v>2</v>
          </cell>
          <cell r="V1251">
            <v>13202</v>
          </cell>
          <cell r="AC1251">
            <v>2081.4</v>
          </cell>
          <cell r="AD1251">
            <v>0</v>
          </cell>
        </row>
        <row r="1252">
          <cell r="S1252">
            <v>2</v>
          </cell>
          <cell r="V1252">
            <v>15402</v>
          </cell>
          <cell r="AC1252">
            <v>11205</v>
          </cell>
          <cell r="AD1252">
            <v>0</v>
          </cell>
        </row>
        <row r="1253">
          <cell r="S1253">
            <v>2</v>
          </cell>
          <cell r="V1253">
            <v>15901</v>
          </cell>
          <cell r="AC1253">
            <v>1050</v>
          </cell>
          <cell r="AD1253">
            <v>0</v>
          </cell>
        </row>
        <row r="1254">
          <cell r="S1254">
            <v>2</v>
          </cell>
          <cell r="V1254">
            <v>15202</v>
          </cell>
          <cell r="AC1254">
            <v>48683.06</v>
          </cell>
          <cell r="AD1254">
            <v>0</v>
          </cell>
        </row>
        <row r="1255">
          <cell r="S1255">
            <v>2</v>
          </cell>
          <cell r="V1255">
            <v>39202</v>
          </cell>
          <cell r="AC1255">
            <v>1482.94</v>
          </cell>
          <cell r="AD1255">
            <v>0</v>
          </cell>
        </row>
        <row r="1256">
          <cell r="S1256">
            <v>2</v>
          </cell>
          <cell r="V1256" t="str">
            <v>OPERACIONES AJENAS DE INGRESO</v>
          </cell>
          <cell r="AC1256">
            <v>0</v>
          </cell>
          <cell r="AD1256">
            <v>0</v>
          </cell>
        </row>
        <row r="1257">
          <cell r="S1257">
            <v>2</v>
          </cell>
          <cell r="V1257">
            <v>11301</v>
          </cell>
          <cell r="AC1257">
            <v>4875</v>
          </cell>
          <cell r="AD1257">
            <v>0</v>
          </cell>
        </row>
        <row r="1258">
          <cell r="S1258">
            <v>2</v>
          </cell>
          <cell r="V1258">
            <v>13201</v>
          </cell>
          <cell r="AC1258">
            <v>28.38</v>
          </cell>
          <cell r="AD1258">
            <v>0</v>
          </cell>
        </row>
        <row r="1259">
          <cell r="S1259">
            <v>2</v>
          </cell>
          <cell r="V1259">
            <v>13202</v>
          </cell>
          <cell r="AC1259">
            <v>1534.54</v>
          </cell>
          <cell r="AD1259">
            <v>0</v>
          </cell>
        </row>
        <row r="1260">
          <cell r="S1260">
            <v>2</v>
          </cell>
          <cell r="V1260">
            <v>15402</v>
          </cell>
          <cell r="AC1260">
            <v>8782.5</v>
          </cell>
          <cell r="AD1260">
            <v>0</v>
          </cell>
        </row>
        <row r="1261">
          <cell r="S1261">
            <v>2</v>
          </cell>
          <cell r="V1261">
            <v>15901</v>
          </cell>
          <cell r="AC1261">
            <v>1050</v>
          </cell>
          <cell r="AD1261">
            <v>0</v>
          </cell>
        </row>
        <row r="1262">
          <cell r="S1262">
            <v>2</v>
          </cell>
          <cell r="V1262">
            <v>15202</v>
          </cell>
          <cell r="AC1262">
            <v>44306.86</v>
          </cell>
          <cell r="AD1262">
            <v>0</v>
          </cell>
        </row>
        <row r="1263">
          <cell r="S1263">
            <v>2</v>
          </cell>
          <cell r="V1263">
            <v>39202</v>
          </cell>
          <cell r="AC1263">
            <v>1193.75</v>
          </cell>
          <cell r="AD1263">
            <v>0</v>
          </cell>
        </row>
        <row r="1264">
          <cell r="S1264">
            <v>2</v>
          </cell>
          <cell r="V1264" t="str">
            <v>OPERACIONES AJENAS DE INGRESO</v>
          </cell>
          <cell r="AC1264">
            <v>0</v>
          </cell>
          <cell r="AD1264">
            <v>0</v>
          </cell>
        </row>
        <row r="1265">
          <cell r="S1265">
            <v>2</v>
          </cell>
          <cell r="V1265">
            <v>11301</v>
          </cell>
          <cell r="AC1265">
            <v>5200</v>
          </cell>
          <cell r="AD1265">
            <v>0</v>
          </cell>
        </row>
        <row r="1266">
          <cell r="S1266">
            <v>2</v>
          </cell>
          <cell r="V1266">
            <v>13201</v>
          </cell>
          <cell r="AC1266">
            <v>37.92</v>
          </cell>
          <cell r="AD1266">
            <v>0</v>
          </cell>
        </row>
        <row r="1267">
          <cell r="S1267">
            <v>2</v>
          </cell>
          <cell r="V1267">
            <v>13202</v>
          </cell>
          <cell r="AC1267">
            <v>1642.58</v>
          </cell>
          <cell r="AD1267">
            <v>0</v>
          </cell>
        </row>
        <row r="1268">
          <cell r="S1268">
            <v>2</v>
          </cell>
          <cell r="V1268">
            <v>15402</v>
          </cell>
          <cell r="AC1268">
            <v>9368</v>
          </cell>
          <cell r="AD1268">
            <v>0</v>
          </cell>
        </row>
        <row r="1269">
          <cell r="S1269">
            <v>2</v>
          </cell>
          <cell r="V1269">
            <v>15901</v>
          </cell>
          <cell r="AC1269">
            <v>1120</v>
          </cell>
          <cell r="AD1269">
            <v>0</v>
          </cell>
        </row>
        <row r="1270">
          <cell r="S1270">
            <v>2</v>
          </cell>
          <cell r="V1270">
            <v>15202</v>
          </cell>
          <cell r="AC1270">
            <v>32519.899999999998</v>
          </cell>
          <cell r="AD1270">
            <v>0</v>
          </cell>
        </row>
        <row r="1271">
          <cell r="S1271">
            <v>2</v>
          </cell>
          <cell r="V1271">
            <v>39202</v>
          </cell>
          <cell r="AC1271">
            <v>1062.6099999999999</v>
          </cell>
          <cell r="AD1271">
            <v>0</v>
          </cell>
        </row>
        <row r="1272">
          <cell r="S1272">
            <v>2</v>
          </cell>
          <cell r="V1272" t="str">
            <v>OPERACIONES AJENAS DE INGRESO</v>
          </cell>
          <cell r="AC1272">
            <v>0</v>
          </cell>
          <cell r="AD1272">
            <v>0</v>
          </cell>
        </row>
        <row r="1273">
          <cell r="S1273">
            <v>2</v>
          </cell>
          <cell r="V1273">
            <v>11301</v>
          </cell>
          <cell r="AC1273">
            <v>2772</v>
          </cell>
          <cell r="AD1273">
            <v>0</v>
          </cell>
        </row>
        <row r="1274">
          <cell r="S1274">
            <v>2</v>
          </cell>
          <cell r="V1274">
            <v>13201</v>
          </cell>
          <cell r="AC1274">
            <v>78.08</v>
          </cell>
          <cell r="AD1274">
            <v>0</v>
          </cell>
        </row>
        <row r="1275">
          <cell r="S1275">
            <v>2</v>
          </cell>
          <cell r="V1275">
            <v>13202</v>
          </cell>
          <cell r="AC1275">
            <v>364.31</v>
          </cell>
          <cell r="AD1275">
            <v>0</v>
          </cell>
        </row>
        <row r="1276">
          <cell r="S1276">
            <v>2</v>
          </cell>
          <cell r="V1276">
            <v>15402</v>
          </cell>
          <cell r="AC1276">
            <v>452</v>
          </cell>
          <cell r="AD1276">
            <v>0</v>
          </cell>
        </row>
        <row r="1277">
          <cell r="S1277">
            <v>2</v>
          </cell>
          <cell r="V1277">
            <v>15401</v>
          </cell>
          <cell r="AC1277">
            <v>280</v>
          </cell>
          <cell r="AD1277">
            <v>0</v>
          </cell>
        </row>
        <row r="1278">
          <cell r="S1278">
            <v>2</v>
          </cell>
          <cell r="V1278">
            <v>15202</v>
          </cell>
          <cell r="AC1278">
            <v>216.19</v>
          </cell>
          <cell r="AD1278">
            <v>0</v>
          </cell>
        </row>
        <row r="1279">
          <cell r="S1279">
            <v>2</v>
          </cell>
          <cell r="V1279">
            <v>39202</v>
          </cell>
          <cell r="AC1279">
            <v>278.83</v>
          </cell>
          <cell r="AD1279">
            <v>0</v>
          </cell>
        </row>
        <row r="1280">
          <cell r="S1280">
            <v>2</v>
          </cell>
          <cell r="V1280" t="str">
            <v>OPERACIONES AJENAS DE INGRESO</v>
          </cell>
          <cell r="AC1280">
            <v>0</v>
          </cell>
          <cell r="AD1280">
            <v>0</v>
          </cell>
        </row>
        <row r="1281">
          <cell r="S1281">
            <v>2</v>
          </cell>
          <cell r="V1281">
            <v>11301</v>
          </cell>
          <cell r="AC1281">
            <v>3900</v>
          </cell>
          <cell r="AD1281">
            <v>0</v>
          </cell>
        </row>
        <row r="1282">
          <cell r="S1282">
            <v>2</v>
          </cell>
          <cell r="V1282">
            <v>13201</v>
          </cell>
          <cell r="AC1282">
            <v>0.65</v>
          </cell>
          <cell r="AD1282">
            <v>0</v>
          </cell>
        </row>
        <row r="1283">
          <cell r="S1283">
            <v>2</v>
          </cell>
          <cell r="V1283">
            <v>13202</v>
          </cell>
          <cell r="AC1283">
            <v>1220.68</v>
          </cell>
          <cell r="AD1283">
            <v>0</v>
          </cell>
        </row>
        <row r="1284">
          <cell r="S1284">
            <v>2</v>
          </cell>
          <cell r="V1284">
            <v>15402</v>
          </cell>
          <cell r="AC1284">
            <v>7026</v>
          </cell>
          <cell r="AD1284">
            <v>0</v>
          </cell>
        </row>
        <row r="1285">
          <cell r="S1285">
            <v>2</v>
          </cell>
          <cell r="V1285">
            <v>15901</v>
          </cell>
          <cell r="AC1285">
            <v>840</v>
          </cell>
          <cell r="AD1285">
            <v>0</v>
          </cell>
        </row>
        <row r="1286">
          <cell r="S1286">
            <v>2</v>
          </cell>
          <cell r="V1286">
            <v>15202</v>
          </cell>
          <cell r="AC1286">
            <v>25395.760000000002</v>
          </cell>
          <cell r="AD1286">
            <v>0</v>
          </cell>
        </row>
        <row r="1287">
          <cell r="S1287">
            <v>2</v>
          </cell>
          <cell r="V1287">
            <v>39202</v>
          </cell>
          <cell r="AC1287">
            <v>1087.74</v>
          </cell>
          <cell r="AD1287">
            <v>0</v>
          </cell>
        </row>
        <row r="1288">
          <cell r="S1288">
            <v>2</v>
          </cell>
          <cell r="V1288" t="str">
            <v>OPERACIONES AJENAS DE INGRESO</v>
          </cell>
          <cell r="AC1288">
            <v>0</v>
          </cell>
          <cell r="AD1288">
            <v>0</v>
          </cell>
        </row>
        <row r="1289">
          <cell r="S1289">
            <v>2</v>
          </cell>
          <cell r="V1289">
            <v>11301</v>
          </cell>
          <cell r="AC1289">
            <v>8707.5</v>
          </cell>
          <cell r="AD1289">
            <v>0</v>
          </cell>
        </row>
        <row r="1290">
          <cell r="S1290">
            <v>2</v>
          </cell>
          <cell r="V1290">
            <v>13201</v>
          </cell>
          <cell r="AC1290">
            <v>50.7</v>
          </cell>
          <cell r="AD1290">
            <v>0</v>
          </cell>
        </row>
        <row r="1291">
          <cell r="S1291">
            <v>2</v>
          </cell>
          <cell r="V1291">
            <v>13202</v>
          </cell>
          <cell r="AC1291">
            <v>1203.4000000000001</v>
          </cell>
          <cell r="AD1291">
            <v>0</v>
          </cell>
        </row>
        <row r="1292">
          <cell r="S1292">
            <v>2</v>
          </cell>
          <cell r="V1292">
            <v>15402</v>
          </cell>
          <cell r="AC1292">
            <v>2002.5</v>
          </cell>
          <cell r="AD1292">
            <v>0</v>
          </cell>
        </row>
        <row r="1293">
          <cell r="S1293">
            <v>2</v>
          </cell>
          <cell r="V1293">
            <v>15401</v>
          </cell>
          <cell r="AC1293">
            <v>1050</v>
          </cell>
          <cell r="AD1293">
            <v>0</v>
          </cell>
        </row>
        <row r="1294">
          <cell r="S1294">
            <v>2</v>
          </cell>
          <cell r="V1294">
            <v>15202</v>
          </cell>
          <cell r="AC1294">
            <v>15299.67</v>
          </cell>
          <cell r="AD1294">
            <v>0</v>
          </cell>
        </row>
        <row r="1295">
          <cell r="S1295">
            <v>2</v>
          </cell>
          <cell r="V1295">
            <v>39202</v>
          </cell>
          <cell r="AC1295">
            <v>695.11</v>
          </cell>
          <cell r="AD1295">
            <v>0</v>
          </cell>
        </row>
        <row r="1296">
          <cell r="S1296">
            <v>2</v>
          </cell>
          <cell r="V1296" t="str">
            <v>OPERACIONES AJENAS DE INGRESO</v>
          </cell>
          <cell r="AC1296">
            <v>0</v>
          </cell>
          <cell r="AD1296">
            <v>0</v>
          </cell>
        </row>
        <row r="1297">
          <cell r="S1297">
            <v>2</v>
          </cell>
          <cell r="V1297">
            <v>11301</v>
          </cell>
          <cell r="AC1297">
            <v>4576</v>
          </cell>
          <cell r="AD1297">
            <v>0</v>
          </cell>
        </row>
        <row r="1298">
          <cell r="S1298">
            <v>2</v>
          </cell>
          <cell r="V1298">
            <v>13201</v>
          </cell>
          <cell r="AC1298">
            <v>33.369999999999997</v>
          </cell>
          <cell r="AD1298">
            <v>0</v>
          </cell>
        </row>
        <row r="1299">
          <cell r="S1299">
            <v>2</v>
          </cell>
          <cell r="V1299">
            <v>13202</v>
          </cell>
          <cell r="AC1299">
            <v>1450.24</v>
          </cell>
          <cell r="AD1299">
            <v>0</v>
          </cell>
        </row>
        <row r="1300">
          <cell r="S1300">
            <v>2</v>
          </cell>
          <cell r="V1300">
            <v>15402</v>
          </cell>
          <cell r="AC1300">
            <v>8336</v>
          </cell>
          <cell r="AD1300">
            <v>0</v>
          </cell>
        </row>
        <row r="1301">
          <cell r="S1301">
            <v>2</v>
          </cell>
          <cell r="V1301">
            <v>15901</v>
          </cell>
          <cell r="AC1301">
            <v>1120</v>
          </cell>
          <cell r="AD1301">
            <v>0</v>
          </cell>
        </row>
        <row r="1302">
          <cell r="S1302">
            <v>2</v>
          </cell>
          <cell r="V1302">
            <v>15202</v>
          </cell>
          <cell r="AC1302">
            <v>39172.11</v>
          </cell>
          <cell r="AD1302">
            <v>0</v>
          </cell>
        </row>
        <row r="1303">
          <cell r="S1303">
            <v>2</v>
          </cell>
          <cell r="V1303">
            <v>39202</v>
          </cell>
          <cell r="AC1303">
            <v>1127.3499999999999</v>
          </cell>
          <cell r="AD1303">
            <v>0</v>
          </cell>
        </row>
        <row r="1304">
          <cell r="S1304">
            <v>2</v>
          </cell>
          <cell r="V1304" t="str">
            <v>OPERACIONES AJENAS DE INGRESO</v>
          </cell>
          <cell r="AC1304">
            <v>0</v>
          </cell>
          <cell r="AD1304">
            <v>0</v>
          </cell>
        </row>
        <row r="1305">
          <cell r="S1305">
            <v>2</v>
          </cell>
          <cell r="V1305">
            <v>11301</v>
          </cell>
          <cell r="AC1305">
            <v>3432</v>
          </cell>
          <cell r="AD1305">
            <v>0</v>
          </cell>
        </row>
        <row r="1306">
          <cell r="S1306">
            <v>2</v>
          </cell>
          <cell r="V1306">
            <v>13201</v>
          </cell>
          <cell r="AC1306">
            <v>0.56999999999999995</v>
          </cell>
          <cell r="AD1306">
            <v>0</v>
          </cell>
        </row>
        <row r="1307">
          <cell r="S1307">
            <v>2</v>
          </cell>
          <cell r="V1307">
            <v>13202</v>
          </cell>
          <cell r="AC1307">
            <v>1081.92</v>
          </cell>
          <cell r="AD1307">
            <v>0</v>
          </cell>
        </row>
        <row r="1308">
          <cell r="S1308">
            <v>2</v>
          </cell>
          <cell r="V1308">
            <v>15402</v>
          </cell>
          <cell r="AC1308">
            <v>6252</v>
          </cell>
          <cell r="AD1308">
            <v>0</v>
          </cell>
        </row>
        <row r="1309">
          <cell r="S1309">
            <v>2</v>
          </cell>
          <cell r="V1309">
            <v>15901</v>
          </cell>
          <cell r="AC1309">
            <v>840</v>
          </cell>
          <cell r="AD1309">
            <v>0</v>
          </cell>
        </row>
        <row r="1310">
          <cell r="S1310">
            <v>2</v>
          </cell>
          <cell r="V1310">
            <v>15202</v>
          </cell>
          <cell r="AC1310">
            <v>35574.39</v>
          </cell>
          <cell r="AD1310">
            <v>0</v>
          </cell>
        </row>
        <row r="1311">
          <cell r="S1311">
            <v>2</v>
          </cell>
          <cell r="V1311">
            <v>39202</v>
          </cell>
          <cell r="AC1311">
            <v>985.95</v>
          </cell>
          <cell r="AD1311">
            <v>0</v>
          </cell>
        </row>
        <row r="1312">
          <cell r="S1312">
            <v>2</v>
          </cell>
          <cell r="V1312" t="str">
            <v>OPERACIONES AJENAS DE INGRESO</v>
          </cell>
          <cell r="AC1312">
            <v>0</v>
          </cell>
          <cell r="AD1312">
            <v>0</v>
          </cell>
        </row>
        <row r="1313">
          <cell r="S1313">
            <v>2</v>
          </cell>
          <cell r="V1313">
            <v>11301</v>
          </cell>
          <cell r="AC1313">
            <v>2928</v>
          </cell>
          <cell r="AD1313">
            <v>0</v>
          </cell>
        </row>
        <row r="1314">
          <cell r="S1314">
            <v>2</v>
          </cell>
          <cell r="V1314">
            <v>13201</v>
          </cell>
          <cell r="AC1314">
            <v>0.49</v>
          </cell>
          <cell r="AD1314">
            <v>0</v>
          </cell>
        </row>
        <row r="1315">
          <cell r="S1315">
            <v>2</v>
          </cell>
          <cell r="V1315">
            <v>13202</v>
          </cell>
          <cell r="AC1315">
            <v>469.9</v>
          </cell>
          <cell r="AD1315">
            <v>0</v>
          </cell>
        </row>
        <row r="1316">
          <cell r="S1316">
            <v>2</v>
          </cell>
          <cell r="V1316">
            <v>15402</v>
          </cell>
          <cell r="AC1316">
            <v>1278</v>
          </cell>
          <cell r="AD1316">
            <v>0</v>
          </cell>
        </row>
        <row r="1317">
          <cell r="S1317">
            <v>2</v>
          </cell>
          <cell r="V1317">
            <v>15401</v>
          </cell>
          <cell r="AC1317">
            <v>840</v>
          </cell>
          <cell r="AD1317">
            <v>0</v>
          </cell>
        </row>
        <row r="1318">
          <cell r="S1318">
            <v>2</v>
          </cell>
          <cell r="V1318">
            <v>15202</v>
          </cell>
          <cell r="AC1318">
            <v>9872.48</v>
          </cell>
          <cell r="AD1318">
            <v>0</v>
          </cell>
        </row>
        <row r="1319">
          <cell r="S1319">
            <v>2</v>
          </cell>
          <cell r="V1319">
            <v>39202</v>
          </cell>
          <cell r="AC1319">
            <v>160.74</v>
          </cell>
          <cell r="AD1319">
            <v>0</v>
          </cell>
        </row>
        <row r="1320">
          <cell r="S1320">
            <v>2</v>
          </cell>
          <cell r="V1320" t="str">
            <v>OPERACIONES AJENAS DE INGRESO</v>
          </cell>
          <cell r="AC1320">
            <v>0</v>
          </cell>
          <cell r="AD1320">
            <v>0</v>
          </cell>
        </row>
        <row r="1321">
          <cell r="S1321">
            <v>2</v>
          </cell>
          <cell r="V1321">
            <v>11301</v>
          </cell>
          <cell r="AC1321">
            <v>2928</v>
          </cell>
          <cell r="AD1321">
            <v>0</v>
          </cell>
        </row>
        <row r="1322">
          <cell r="S1322">
            <v>2</v>
          </cell>
          <cell r="V1322">
            <v>13201</v>
          </cell>
          <cell r="AC1322">
            <v>0.49</v>
          </cell>
          <cell r="AD1322">
            <v>0</v>
          </cell>
        </row>
        <row r="1323">
          <cell r="S1323">
            <v>2</v>
          </cell>
          <cell r="V1323">
            <v>13202</v>
          </cell>
          <cell r="AC1323">
            <v>469.9</v>
          </cell>
          <cell r="AD1323">
            <v>0</v>
          </cell>
        </row>
        <row r="1324">
          <cell r="S1324">
            <v>2</v>
          </cell>
          <cell r="V1324">
            <v>15402</v>
          </cell>
          <cell r="AC1324">
            <v>1278</v>
          </cell>
          <cell r="AD1324">
            <v>0</v>
          </cell>
        </row>
        <row r="1325">
          <cell r="S1325">
            <v>2</v>
          </cell>
          <cell r="V1325">
            <v>15401</v>
          </cell>
          <cell r="AC1325">
            <v>840</v>
          </cell>
          <cell r="AD1325">
            <v>0</v>
          </cell>
        </row>
        <row r="1326">
          <cell r="S1326">
            <v>2</v>
          </cell>
          <cell r="V1326">
            <v>15202</v>
          </cell>
          <cell r="AC1326">
            <v>7495.87</v>
          </cell>
          <cell r="AD1326">
            <v>0</v>
          </cell>
        </row>
        <row r="1327">
          <cell r="S1327">
            <v>2</v>
          </cell>
          <cell r="V1327">
            <v>39202</v>
          </cell>
          <cell r="AC1327">
            <v>160.74</v>
          </cell>
          <cell r="AD1327">
            <v>0</v>
          </cell>
        </row>
        <row r="1328">
          <cell r="S1328">
            <v>2</v>
          </cell>
          <cell r="V1328" t="str">
            <v>OPERACIONES AJENAS DE INGRESO</v>
          </cell>
          <cell r="AC1328">
            <v>0</v>
          </cell>
          <cell r="AD1328">
            <v>0</v>
          </cell>
        </row>
        <row r="1329">
          <cell r="S1329">
            <v>2</v>
          </cell>
          <cell r="V1329">
            <v>11301</v>
          </cell>
          <cell r="AC1329">
            <v>4215</v>
          </cell>
          <cell r="AD1329">
            <v>0</v>
          </cell>
        </row>
        <row r="1330">
          <cell r="S1330">
            <v>2</v>
          </cell>
          <cell r="V1330">
            <v>13201</v>
          </cell>
          <cell r="AC1330">
            <v>117.74</v>
          </cell>
          <cell r="AD1330">
            <v>0</v>
          </cell>
        </row>
        <row r="1331">
          <cell r="S1331">
            <v>2</v>
          </cell>
          <cell r="V1331">
            <v>13202</v>
          </cell>
          <cell r="AC1331">
            <v>608</v>
          </cell>
          <cell r="AD1331">
            <v>0</v>
          </cell>
        </row>
        <row r="1332">
          <cell r="S1332">
            <v>2</v>
          </cell>
          <cell r="V1332">
            <v>15402</v>
          </cell>
          <cell r="AC1332">
            <v>1220</v>
          </cell>
          <cell r="AD1332">
            <v>0</v>
          </cell>
        </row>
        <row r="1333">
          <cell r="S1333">
            <v>2</v>
          </cell>
          <cell r="V1333">
            <v>15401</v>
          </cell>
          <cell r="AC1333">
            <v>700</v>
          </cell>
          <cell r="AD1333">
            <v>0</v>
          </cell>
        </row>
        <row r="1334">
          <cell r="S1334">
            <v>2</v>
          </cell>
          <cell r="V1334">
            <v>15202</v>
          </cell>
          <cell r="AC1334">
            <v>28956.190000000002</v>
          </cell>
          <cell r="AD1334">
            <v>0</v>
          </cell>
        </row>
        <row r="1335">
          <cell r="S1335">
            <v>2</v>
          </cell>
          <cell r="V1335">
            <v>39202</v>
          </cell>
          <cell r="AC1335">
            <v>515.53</v>
          </cell>
          <cell r="AD1335">
            <v>0</v>
          </cell>
        </row>
        <row r="1336">
          <cell r="S1336">
            <v>2</v>
          </cell>
          <cell r="V1336" t="str">
            <v>OPERACIONES AJENAS DE INGRESO</v>
          </cell>
          <cell r="AC1336">
            <v>0</v>
          </cell>
          <cell r="AD1336">
            <v>0</v>
          </cell>
        </row>
        <row r="1337">
          <cell r="S1337">
            <v>2</v>
          </cell>
          <cell r="V1337">
            <v>11301</v>
          </cell>
          <cell r="AC1337">
            <v>5058</v>
          </cell>
          <cell r="AD1337">
            <v>0</v>
          </cell>
        </row>
        <row r="1338">
          <cell r="S1338">
            <v>2</v>
          </cell>
          <cell r="V1338">
            <v>13201</v>
          </cell>
          <cell r="AC1338">
            <v>0.84</v>
          </cell>
          <cell r="AD1338">
            <v>0</v>
          </cell>
        </row>
        <row r="1339">
          <cell r="S1339">
            <v>2</v>
          </cell>
          <cell r="V1339">
            <v>13202</v>
          </cell>
          <cell r="AC1339">
            <v>728.65</v>
          </cell>
          <cell r="AD1339">
            <v>0</v>
          </cell>
        </row>
        <row r="1340">
          <cell r="S1340">
            <v>2</v>
          </cell>
          <cell r="V1340">
            <v>15402</v>
          </cell>
          <cell r="AC1340">
            <v>1464</v>
          </cell>
          <cell r="AD1340">
            <v>0</v>
          </cell>
        </row>
        <row r="1341">
          <cell r="S1341">
            <v>2</v>
          </cell>
          <cell r="V1341">
            <v>15401</v>
          </cell>
          <cell r="AC1341">
            <v>840</v>
          </cell>
          <cell r="AD1341">
            <v>0</v>
          </cell>
        </row>
        <row r="1342">
          <cell r="S1342">
            <v>2</v>
          </cell>
          <cell r="V1342">
            <v>15202</v>
          </cell>
          <cell r="AC1342">
            <v>28586.1</v>
          </cell>
          <cell r="AD1342">
            <v>0</v>
          </cell>
        </row>
        <row r="1343">
          <cell r="S1343">
            <v>2</v>
          </cell>
          <cell r="V1343">
            <v>39202</v>
          </cell>
          <cell r="AC1343">
            <v>689.11</v>
          </cell>
          <cell r="AD1343">
            <v>0</v>
          </cell>
        </row>
        <row r="1344">
          <cell r="S1344">
            <v>2</v>
          </cell>
          <cell r="V1344" t="str">
            <v>OPERACIONES AJENAS DE INGRESO</v>
          </cell>
          <cell r="AC1344">
            <v>0</v>
          </cell>
          <cell r="AD1344">
            <v>0</v>
          </cell>
        </row>
        <row r="1345">
          <cell r="S1345">
            <v>2</v>
          </cell>
          <cell r="V1345">
            <v>11301</v>
          </cell>
          <cell r="AC1345">
            <v>8316</v>
          </cell>
          <cell r="AD1345">
            <v>0</v>
          </cell>
        </row>
        <row r="1346">
          <cell r="S1346">
            <v>2</v>
          </cell>
          <cell r="V1346">
            <v>13201</v>
          </cell>
          <cell r="AC1346">
            <v>1.39</v>
          </cell>
          <cell r="AD1346">
            <v>0</v>
          </cell>
        </row>
        <row r="1347">
          <cell r="S1347">
            <v>2</v>
          </cell>
          <cell r="V1347">
            <v>13202</v>
          </cell>
          <cell r="AC1347">
            <v>1080.58</v>
          </cell>
          <cell r="AD1347">
            <v>0</v>
          </cell>
        </row>
        <row r="1348">
          <cell r="S1348">
            <v>2</v>
          </cell>
          <cell r="V1348">
            <v>15402</v>
          </cell>
          <cell r="AC1348">
            <v>1356</v>
          </cell>
          <cell r="AD1348">
            <v>0</v>
          </cell>
        </row>
        <row r="1349">
          <cell r="S1349">
            <v>2</v>
          </cell>
          <cell r="V1349">
            <v>15401</v>
          </cell>
          <cell r="AC1349">
            <v>840</v>
          </cell>
          <cell r="AD1349">
            <v>0</v>
          </cell>
        </row>
        <row r="1350">
          <cell r="S1350">
            <v>2</v>
          </cell>
          <cell r="V1350">
            <v>15202</v>
          </cell>
          <cell r="AC1350">
            <v>38877.410000000003</v>
          </cell>
          <cell r="AD1350">
            <v>0</v>
          </cell>
        </row>
        <row r="1351">
          <cell r="S1351">
            <v>2</v>
          </cell>
          <cell r="V1351">
            <v>39202</v>
          </cell>
          <cell r="AC1351">
            <v>984.63</v>
          </cell>
          <cell r="AD1351">
            <v>0</v>
          </cell>
        </row>
        <row r="1352">
          <cell r="S1352">
            <v>2</v>
          </cell>
          <cell r="V1352" t="str">
            <v>OPERACIONES AJENAS DE INGRESO</v>
          </cell>
          <cell r="AC1352">
            <v>0</v>
          </cell>
          <cell r="AD1352">
            <v>0</v>
          </cell>
        </row>
        <row r="1353">
          <cell r="S1353">
            <v>2</v>
          </cell>
          <cell r="V1353">
            <v>11301</v>
          </cell>
          <cell r="AC1353">
            <v>5200</v>
          </cell>
          <cell r="AD1353">
            <v>0</v>
          </cell>
        </row>
        <row r="1354">
          <cell r="S1354">
            <v>2</v>
          </cell>
          <cell r="V1354">
            <v>13201</v>
          </cell>
          <cell r="AC1354">
            <v>37.92</v>
          </cell>
          <cell r="AD1354">
            <v>0</v>
          </cell>
        </row>
        <row r="1355">
          <cell r="S1355">
            <v>2</v>
          </cell>
          <cell r="V1355">
            <v>13202</v>
          </cell>
          <cell r="AC1355">
            <v>1642.58</v>
          </cell>
          <cell r="AD1355">
            <v>0</v>
          </cell>
        </row>
        <row r="1356">
          <cell r="S1356">
            <v>2</v>
          </cell>
          <cell r="V1356">
            <v>15402</v>
          </cell>
          <cell r="AC1356">
            <v>9368</v>
          </cell>
          <cell r="AD1356">
            <v>0</v>
          </cell>
        </row>
        <row r="1357">
          <cell r="S1357">
            <v>2</v>
          </cell>
          <cell r="V1357">
            <v>15901</v>
          </cell>
          <cell r="AC1357">
            <v>1120</v>
          </cell>
          <cell r="AD1357">
            <v>0</v>
          </cell>
        </row>
        <row r="1358">
          <cell r="S1358">
            <v>2</v>
          </cell>
          <cell r="V1358">
            <v>15202</v>
          </cell>
          <cell r="AC1358">
            <v>42417.2</v>
          </cell>
          <cell r="AD1358">
            <v>0</v>
          </cell>
        </row>
        <row r="1359">
          <cell r="S1359">
            <v>2</v>
          </cell>
          <cell r="V1359">
            <v>39202</v>
          </cell>
          <cell r="AC1359">
            <v>1062.6099999999999</v>
          </cell>
          <cell r="AD1359">
            <v>0</v>
          </cell>
        </row>
        <row r="1360">
          <cell r="S1360">
            <v>2</v>
          </cell>
          <cell r="V1360" t="str">
            <v>OPERACIONES AJENAS DE INGRESO</v>
          </cell>
          <cell r="AC1360">
            <v>0</v>
          </cell>
          <cell r="AD1360">
            <v>0</v>
          </cell>
        </row>
        <row r="1361">
          <cell r="S1361">
            <v>2</v>
          </cell>
          <cell r="V1361">
            <v>11301</v>
          </cell>
          <cell r="AC1361">
            <v>3900</v>
          </cell>
          <cell r="AD1361">
            <v>0</v>
          </cell>
        </row>
        <row r="1362">
          <cell r="S1362">
            <v>2</v>
          </cell>
          <cell r="V1362">
            <v>13201</v>
          </cell>
          <cell r="AC1362">
            <v>0.65</v>
          </cell>
          <cell r="AD1362">
            <v>0</v>
          </cell>
        </row>
        <row r="1363">
          <cell r="S1363">
            <v>2</v>
          </cell>
          <cell r="V1363">
            <v>13202</v>
          </cell>
          <cell r="AC1363">
            <v>1220.68</v>
          </cell>
          <cell r="AD1363">
            <v>0</v>
          </cell>
        </row>
        <row r="1364">
          <cell r="S1364">
            <v>2</v>
          </cell>
          <cell r="V1364">
            <v>15402</v>
          </cell>
          <cell r="AC1364">
            <v>7026</v>
          </cell>
          <cell r="AD1364">
            <v>0</v>
          </cell>
        </row>
        <row r="1365">
          <cell r="S1365">
            <v>2</v>
          </cell>
          <cell r="V1365">
            <v>15901</v>
          </cell>
          <cell r="AC1365">
            <v>840</v>
          </cell>
          <cell r="AD1365">
            <v>0</v>
          </cell>
        </row>
        <row r="1366">
          <cell r="S1366">
            <v>2</v>
          </cell>
          <cell r="V1366">
            <v>15202</v>
          </cell>
          <cell r="AC1366">
            <v>38761.440000000002</v>
          </cell>
          <cell r="AD1366">
            <v>0</v>
          </cell>
        </row>
        <row r="1367">
          <cell r="S1367">
            <v>2</v>
          </cell>
          <cell r="V1367">
            <v>39202</v>
          </cell>
          <cell r="AC1367">
            <v>1087.74</v>
          </cell>
          <cell r="AD1367">
            <v>0</v>
          </cell>
        </row>
        <row r="1368">
          <cell r="S1368">
            <v>2</v>
          </cell>
          <cell r="V1368" t="str">
            <v>OPERACIONES AJENAS DE INGRESO</v>
          </cell>
          <cell r="AC1368">
            <v>0</v>
          </cell>
          <cell r="AD1368">
            <v>0</v>
          </cell>
        </row>
        <row r="1369">
          <cell r="S1369">
            <v>2</v>
          </cell>
          <cell r="V1369">
            <v>11301</v>
          </cell>
          <cell r="AC1369">
            <v>2925</v>
          </cell>
          <cell r="AD1369">
            <v>0</v>
          </cell>
        </row>
        <row r="1370">
          <cell r="S1370">
            <v>2</v>
          </cell>
          <cell r="V1370">
            <v>13201</v>
          </cell>
          <cell r="AC1370">
            <v>81.25</v>
          </cell>
          <cell r="AD1370">
            <v>0</v>
          </cell>
        </row>
        <row r="1371">
          <cell r="S1371">
            <v>2</v>
          </cell>
          <cell r="V1371">
            <v>13202</v>
          </cell>
          <cell r="AC1371">
            <v>910.5</v>
          </cell>
          <cell r="AD1371">
            <v>0</v>
          </cell>
        </row>
        <row r="1372">
          <cell r="S1372">
            <v>2</v>
          </cell>
          <cell r="V1372">
            <v>15402</v>
          </cell>
          <cell r="AC1372">
            <v>5269.5</v>
          </cell>
          <cell r="AD1372">
            <v>0</v>
          </cell>
        </row>
        <row r="1373">
          <cell r="S1373">
            <v>2</v>
          </cell>
          <cell r="V1373">
            <v>15901</v>
          </cell>
          <cell r="AC1373">
            <v>630</v>
          </cell>
          <cell r="AD1373">
            <v>0</v>
          </cell>
        </row>
        <row r="1374">
          <cell r="S1374">
            <v>2</v>
          </cell>
          <cell r="V1374">
            <v>15202</v>
          </cell>
          <cell r="AC1374">
            <v>36525.279999999999</v>
          </cell>
          <cell r="AD1374">
            <v>0</v>
          </cell>
        </row>
        <row r="1375">
          <cell r="S1375">
            <v>2</v>
          </cell>
          <cell r="V1375">
            <v>39202</v>
          </cell>
          <cell r="AC1375">
            <v>768.71</v>
          </cell>
          <cell r="AD1375">
            <v>0</v>
          </cell>
        </row>
        <row r="1376">
          <cell r="S1376">
            <v>2</v>
          </cell>
          <cell r="V1376" t="str">
            <v>OPERACIONES AJENAS DE INGRESO</v>
          </cell>
          <cell r="AC1376">
            <v>0</v>
          </cell>
          <cell r="AD1376">
            <v>0</v>
          </cell>
        </row>
        <row r="1377">
          <cell r="S1377">
            <v>2</v>
          </cell>
          <cell r="V1377">
            <v>11301</v>
          </cell>
          <cell r="AC1377">
            <v>3146</v>
          </cell>
          <cell r="AD1377">
            <v>0</v>
          </cell>
        </row>
        <row r="1378">
          <cell r="S1378">
            <v>2</v>
          </cell>
          <cell r="V1378">
            <v>13201</v>
          </cell>
          <cell r="AC1378">
            <v>87.9</v>
          </cell>
          <cell r="AD1378">
            <v>0</v>
          </cell>
        </row>
        <row r="1379">
          <cell r="S1379">
            <v>2</v>
          </cell>
          <cell r="V1379">
            <v>13202</v>
          </cell>
          <cell r="AC1379">
            <v>992.07</v>
          </cell>
          <cell r="AD1379">
            <v>0</v>
          </cell>
        </row>
        <row r="1380">
          <cell r="S1380">
            <v>2</v>
          </cell>
          <cell r="V1380">
            <v>15402</v>
          </cell>
          <cell r="AC1380">
            <v>5731</v>
          </cell>
          <cell r="AD1380">
            <v>0</v>
          </cell>
        </row>
        <row r="1381">
          <cell r="S1381">
            <v>2</v>
          </cell>
          <cell r="V1381">
            <v>15901</v>
          </cell>
          <cell r="AC1381">
            <v>770</v>
          </cell>
          <cell r="AD1381">
            <v>0</v>
          </cell>
        </row>
        <row r="1382">
          <cell r="S1382">
            <v>2</v>
          </cell>
          <cell r="V1382">
            <v>15202</v>
          </cell>
          <cell r="AC1382">
            <v>39154.5</v>
          </cell>
          <cell r="AD1382">
            <v>0</v>
          </cell>
        </row>
        <row r="1383">
          <cell r="S1383">
            <v>2</v>
          </cell>
          <cell r="V1383">
            <v>39202</v>
          </cell>
          <cell r="AC1383">
            <v>873.72</v>
          </cell>
          <cell r="AD1383">
            <v>0</v>
          </cell>
        </row>
        <row r="1384">
          <cell r="S1384">
            <v>2</v>
          </cell>
          <cell r="V1384" t="str">
            <v>OPERACIONES AJENAS DE INGRESO</v>
          </cell>
          <cell r="AC1384">
            <v>0</v>
          </cell>
          <cell r="AD1384">
            <v>0</v>
          </cell>
        </row>
        <row r="1385">
          <cell r="S1385">
            <v>2</v>
          </cell>
          <cell r="V1385">
            <v>11301</v>
          </cell>
          <cell r="AC1385">
            <v>3146</v>
          </cell>
          <cell r="AD1385">
            <v>0</v>
          </cell>
        </row>
        <row r="1386">
          <cell r="S1386">
            <v>2</v>
          </cell>
          <cell r="V1386">
            <v>13201</v>
          </cell>
          <cell r="AC1386">
            <v>87.9</v>
          </cell>
          <cell r="AD1386">
            <v>0</v>
          </cell>
        </row>
        <row r="1387">
          <cell r="S1387">
            <v>2</v>
          </cell>
          <cell r="V1387">
            <v>13202</v>
          </cell>
          <cell r="AC1387">
            <v>992.07</v>
          </cell>
          <cell r="AD1387">
            <v>0</v>
          </cell>
        </row>
        <row r="1388">
          <cell r="S1388">
            <v>2</v>
          </cell>
          <cell r="V1388">
            <v>15402</v>
          </cell>
          <cell r="AC1388">
            <v>5731</v>
          </cell>
          <cell r="AD1388">
            <v>0</v>
          </cell>
        </row>
        <row r="1389">
          <cell r="S1389">
            <v>2</v>
          </cell>
          <cell r="V1389">
            <v>15901</v>
          </cell>
          <cell r="AC1389">
            <v>770</v>
          </cell>
          <cell r="AD1389">
            <v>0</v>
          </cell>
        </row>
        <row r="1390">
          <cell r="S1390">
            <v>2</v>
          </cell>
          <cell r="V1390">
            <v>15202</v>
          </cell>
          <cell r="AC1390">
            <v>39090.65</v>
          </cell>
          <cell r="AD1390">
            <v>0</v>
          </cell>
        </row>
        <row r="1391">
          <cell r="S1391">
            <v>2</v>
          </cell>
          <cell r="V1391">
            <v>39202</v>
          </cell>
          <cell r="AC1391">
            <v>873.72</v>
          </cell>
          <cell r="AD1391">
            <v>0</v>
          </cell>
        </row>
        <row r="1392">
          <cell r="S1392">
            <v>2</v>
          </cell>
          <cell r="V1392" t="str">
            <v>OPERACIONES AJENAS DE INGRESO</v>
          </cell>
          <cell r="AC1392">
            <v>0</v>
          </cell>
          <cell r="AD1392">
            <v>0</v>
          </cell>
        </row>
        <row r="1393">
          <cell r="S1393">
            <v>2</v>
          </cell>
          <cell r="V1393">
            <v>11301</v>
          </cell>
          <cell r="AC1393">
            <v>2860</v>
          </cell>
          <cell r="AD1393">
            <v>0</v>
          </cell>
        </row>
        <row r="1394">
          <cell r="S1394">
            <v>2</v>
          </cell>
          <cell r="V1394">
            <v>13201</v>
          </cell>
          <cell r="AC1394">
            <v>79.89</v>
          </cell>
          <cell r="AD1394">
            <v>0</v>
          </cell>
        </row>
        <row r="1395">
          <cell r="S1395">
            <v>2</v>
          </cell>
          <cell r="V1395">
            <v>13202</v>
          </cell>
          <cell r="AC1395">
            <v>902.76</v>
          </cell>
          <cell r="AD1395">
            <v>0</v>
          </cell>
        </row>
        <row r="1396">
          <cell r="S1396">
            <v>2</v>
          </cell>
          <cell r="V1396">
            <v>15402</v>
          </cell>
          <cell r="AC1396">
            <v>5210</v>
          </cell>
          <cell r="AD1396">
            <v>0</v>
          </cell>
        </row>
        <row r="1397">
          <cell r="S1397">
            <v>2</v>
          </cell>
          <cell r="V1397">
            <v>15901</v>
          </cell>
          <cell r="AC1397">
            <v>700</v>
          </cell>
          <cell r="AD1397">
            <v>0</v>
          </cell>
        </row>
        <row r="1398">
          <cell r="S1398">
            <v>2</v>
          </cell>
          <cell r="V1398">
            <v>15202</v>
          </cell>
          <cell r="AC1398">
            <v>37551.979999999996</v>
          </cell>
          <cell r="AD1398">
            <v>0</v>
          </cell>
        </row>
        <row r="1399">
          <cell r="S1399">
            <v>2</v>
          </cell>
          <cell r="V1399">
            <v>39202</v>
          </cell>
          <cell r="AC1399">
            <v>745.25</v>
          </cell>
          <cell r="AD1399">
            <v>0</v>
          </cell>
        </row>
        <row r="1400">
          <cell r="S1400">
            <v>2</v>
          </cell>
          <cell r="V1400" t="str">
            <v>OPERACIONES AJENAS DE INGRESO</v>
          </cell>
          <cell r="AC1400">
            <v>0</v>
          </cell>
          <cell r="AD1400">
            <v>0</v>
          </cell>
        </row>
        <row r="1401">
          <cell r="S1401">
            <v>2</v>
          </cell>
          <cell r="V1401">
            <v>11301</v>
          </cell>
          <cell r="AC1401">
            <v>3432</v>
          </cell>
          <cell r="AD1401">
            <v>0</v>
          </cell>
        </row>
        <row r="1402">
          <cell r="S1402">
            <v>2</v>
          </cell>
          <cell r="V1402">
            <v>13201</v>
          </cell>
          <cell r="AC1402">
            <v>0.56999999999999995</v>
          </cell>
          <cell r="AD1402">
            <v>0</v>
          </cell>
        </row>
        <row r="1403">
          <cell r="S1403">
            <v>2</v>
          </cell>
          <cell r="V1403">
            <v>13202</v>
          </cell>
          <cell r="AC1403">
            <v>1081.92</v>
          </cell>
          <cell r="AD1403">
            <v>0</v>
          </cell>
        </row>
        <row r="1404">
          <cell r="S1404">
            <v>2</v>
          </cell>
          <cell r="V1404">
            <v>15402</v>
          </cell>
          <cell r="AC1404">
            <v>6252</v>
          </cell>
          <cell r="AD1404">
            <v>0</v>
          </cell>
        </row>
        <row r="1405">
          <cell r="S1405">
            <v>2</v>
          </cell>
          <cell r="V1405">
            <v>15901</v>
          </cell>
          <cell r="AC1405">
            <v>840</v>
          </cell>
          <cell r="AD1405">
            <v>0</v>
          </cell>
        </row>
        <row r="1406">
          <cell r="S1406">
            <v>2</v>
          </cell>
          <cell r="V1406">
            <v>15202</v>
          </cell>
          <cell r="AC1406">
            <v>33950.86</v>
          </cell>
          <cell r="AD1406">
            <v>0</v>
          </cell>
        </row>
        <row r="1407">
          <cell r="S1407">
            <v>2</v>
          </cell>
          <cell r="V1407">
            <v>39202</v>
          </cell>
          <cell r="AC1407">
            <v>985.95</v>
          </cell>
          <cell r="AD1407">
            <v>0</v>
          </cell>
        </row>
        <row r="1408">
          <cell r="S1408">
            <v>2</v>
          </cell>
          <cell r="V1408" t="str">
            <v>OPERACIONES AJENAS DE INGRESO</v>
          </cell>
          <cell r="AC1408">
            <v>0</v>
          </cell>
          <cell r="AD1408">
            <v>0</v>
          </cell>
        </row>
        <row r="1409">
          <cell r="S1409">
            <v>2</v>
          </cell>
          <cell r="V1409">
            <v>11301</v>
          </cell>
          <cell r="AC1409">
            <v>3432</v>
          </cell>
          <cell r="AD1409">
            <v>0</v>
          </cell>
        </row>
        <row r="1410">
          <cell r="S1410">
            <v>2</v>
          </cell>
          <cell r="V1410">
            <v>13201</v>
          </cell>
          <cell r="AC1410">
            <v>0.56999999999999995</v>
          </cell>
          <cell r="AD1410">
            <v>0</v>
          </cell>
        </row>
        <row r="1411">
          <cell r="S1411">
            <v>2</v>
          </cell>
          <cell r="V1411">
            <v>13202</v>
          </cell>
          <cell r="AC1411">
            <v>1081.92</v>
          </cell>
          <cell r="AD1411">
            <v>0</v>
          </cell>
        </row>
        <row r="1412">
          <cell r="S1412">
            <v>2</v>
          </cell>
          <cell r="V1412">
            <v>15402</v>
          </cell>
          <cell r="AC1412">
            <v>6252</v>
          </cell>
          <cell r="AD1412">
            <v>0</v>
          </cell>
        </row>
        <row r="1413">
          <cell r="S1413">
            <v>2</v>
          </cell>
          <cell r="V1413">
            <v>15901</v>
          </cell>
          <cell r="AC1413">
            <v>840</v>
          </cell>
          <cell r="AD1413">
            <v>0</v>
          </cell>
        </row>
        <row r="1414">
          <cell r="S1414">
            <v>2</v>
          </cell>
          <cell r="V1414">
            <v>15202</v>
          </cell>
          <cell r="AC1414">
            <v>25108.13</v>
          </cell>
          <cell r="AD1414">
            <v>0</v>
          </cell>
        </row>
        <row r="1415">
          <cell r="S1415">
            <v>2</v>
          </cell>
          <cell r="V1415">
            <v>39202</v>
          </cell>
          <cell r="AC1415">
            <v>985.95</v>
          </cell>
          <cell r="AD1415">
            <v>0</v>
          </cell>
        </row>
        <row r="1416">
          <cell r="S1416">
            <v>2</v>
          </cell>
          <cell r="V1416" t="str">
            <v>OPERACIONES AJENAS DE INGRESO</v>
          </cell>
          <cell r="AC1416">
            <v>0</v>
          </cell>
          <cell r="AD1416">
            <v>0</v>
          </cell>
        </row>
        <row r="1417">
          <cell r="S1417">
            <v>2</v>
          </cell>
          <cell r="V1417">
            <v>11301</v>
          </cell>
          <cell r="AC1417">
            <v>3432</v>
          </cell>
          <cell r="AD1417">
            <v>0</v>
          </cell>
        </row>
        <row r="1418">
          <cell r="S1418">
            <v>2</v>
          </cell>
          <cell r="V1418">
            <v>13201</v>
          </cell>
          <cell r="AC1418">
            <v>0.56999999999999995</v>
          </cell>
          <cell r="AD1418">
            <v>0</v>
          </cell>
        </row>
        <row r="1419">
          <cell r="S1419">
            <v>2</v>
          </cell>
          <cell r="V1419">
            <v>13202</v>
          </cell>
          <cell r="AC1419">
            <v>1081.92</v>
          </cell>
          <cell r="AD1419">
            <v>0</v>
          </cell>
        </row>
        <row r="1420">
          <cell r="S1420">
            <v>2</v>
          </cell>
          <cell r="V1420">
            <v>15402</v>
          </cell>
          <cell r="AC1420">
            <v>6252</v>
          </cell>
          <cell r="AD1420">
            <v>0</v>
          </cell>
        </row>
        <row r="1421">
          <cell r="S1421">
            <v>2</v>
          </cell>
          <cell r="V1421">
            <v>15901</v>
          </cell>
          <cell r="AC1421">
            <v>840</v>
          </cell>
          <cell r="AD1421">
            <v>0</v>
          </cell>
        </row>
        <row r="1422">
          <cell r="S1422">
            <v>2</v>
          </cell>
          <cell r="V1422">
            <v>15202</v>
          </cell>
          <cell r="AC1422">
            <v>17015.61</v>
          </cell>
          <cell r="AD1422">
            <v>0</v>
          </cell>
        </row>
        <row r="1423">
          <cell r="S1423">
            <v>2</v>
          </cell>
          <cell r="V1423">
            <v>39202</v>
          </cell>
          <cell r="AC1423">
            <v>985.95</v>
          </cell>
          <cell r="AD1423">
            <v>0</v>
          </cell>
        </row>
        <row r="1424">
          <cell r="S1424">
            <v>2</v>
          </cell>
          <cell r="V1424" t="str">
            <v>OPERACIONES AJENAS DE INGRESO</v>
          </cell>
          <cell r="AC1424">
            <v>0</v>
          </cell>
          <cell r="AD1424">
            <v>0</v>
          </cell>
        </row>
        <row r="1425">
          <cell r="S1425">
            <v>2</v>
          </cell>
          <cell r="V1425">
            <v>11301</v>
          </cell>
          <cell r="AC1425">
            <v>3146</v>
          </cell>
          <cell r="AD1425">
            <v>0</v>
          </cell>
        </row>
        <row r="1426">
          <cell r="S1426">
            <v>2</v>
          </cell>
          <cell r="V1426">
            <v>13201</v>
          </cell>
          <cell r="AC1426">
            <v>87.9</v>
          </cell>
          <cell r="AD1426">
            <v>0</v>
          </cell>
        </row>
        <row r="1427">
          <cell r="S1427">
            <v>2</v>
          </cell>
          <cell r="V1427">
            <v>13202</v>
          </cell>
          <cell r="AC1427">
            <v>992.07</v>
          </cell>
          <cell r="AD1427">
            <v>0</v>
          </cell>
        </row>
        <row r="1428">
          <cell r="S1428">
            <v>2</v>
          </cell>
          <cell r="V1428">
            <v>15402</v>
          </cell>
          <cell r="AC1428">
            <v>5731</v>
          </cell>
          <cell r="AD1428">
            <v>0</v>
          </cell>
        </row>
        <row r="1429">
          <cell r="S1429">
            <v>2</v>
          </cell>
          <cell r="V1429">
            <v>15901</v>
          </cell>
          <cell r="AC1429">
            <v>770</v>
          </cell>
          <cell r="AD1429">
            <v>0</v>
          </cell>
        </row>
        <row r="1430">
          <cell r="S1430">
            <v>2</v>
          </cell>
          <cell r="V1430">
            <v>15202</v>
          </cell>
          <cell r="AC1430">
            <v>12545.09</v>
          </cell>
          <cell r="AD1430">
            <v>0</v>
          </cell>
        </row>
        <row r="1431">
          <cell r="S1431">
            <v>2</v>
          </cell>
          <cell r="V1431">
            <v>39202</v>
          </cell>
          <cell r="AC1431">
            <v>873.72</v>
          </cell>
          <cell r="AD1431">
            <v>0</v>
          </cell>
        </row>
        <row r="1432">
          <cell r="S1432">
            <v>2</v>
          </cell>
          <cell r="V1432" t="str">
            <v>OPERACIONES AJENAS DE INGRESO</v>
          </cell>
          <cell r="AC1432">
            <v>0</v>
          </cell>
          <cell r="AD1432">
            <v>0</v>
          </cell>
        </row>
        <row r="1433">
          <cell r="S1433">
            <v>2</v>
          </cell>
          <cell r="V1433">
            <v>11301</v>
          </cell>
          <cell r="AC1433">
            <v>2860</v>
          </cell>
          <cell r="AD1433">
            <v>0</v>
          </cell>
        </row>
        <row r="1434">
          <cell r="S1434">
            <v>2</v>
          </cell>
          <cell r="V1434">
            <v>13201</v>
          </cell>
          <cell r="AC1434">
            <v>79.89</v>
          </cell>
          <cell r="AD1434">
            <v>0</v>
          </cell>
        </row>
        <row r="1435">
          <cell r="S1435">
            <v>2</v>
          </cell>
          <cell r="V1435">
            <v>13202</v>
          </cell>
          <cell r="AC1435">
            <v>902.76</v>
          </cell>
          <cell r="AD1435">
            <v>0</v>
          </cell>
        </row>
        <row r="1436">
          <cell r="S1436">
            <v>2</v>
          </cell>
          <cell r="V1436">
            <v>15402</v>
          </cell>
          <cell r="AC1436">
            <v>5210</v>
          </cell>
          <cell r="AD1436">
            <v>0</v>
          </cell>
        </row>
        <row r="1437">
          <cell r="S1437">
            <v>2</v>
          </cell>
          <cell r="V1437">
            <v>15901</v>
          </cell>
          <cell r="AC1437">
            <v>700</v>
          </cell>
          <cell r="AD1437">
            <v>0</v>
          </cell>
        </row>
        <row r="1438">
          <cell r="S1438">
            <v>2</v>
          </cell>
          <cell r="V1438">
            <v>15202</v>
          </cell>
          <cell r="AC1438">
            <v>12236.650000000001</v>
          </cell>
          <cell r="AD1438">
            <v>0</v>
          </cell>
        </row>
        <row r="1439">
          <cell r="S1439">
            <v>2</v>
          </cell>
          <cell r="V1439">
            <v>39202</v>
          </cell>
          <cell r="AC1439">
            <v>745.25</v>
          </cell>
          <cell r="AD1439">
            <v>0</v>
          </cell>
        </row>
        <row r="1440">
          <cell r="S1440">
            <v>2</v>
          </cell>
          <cell r="V1440" t="str">
            <v>OPERACIONES AJENAS DE INGRESO</v>
          </cell>
          <cell r="AC1440">
            <v>0</v>
          </cell>
          <cell r="AD1440">
            <v>0</v>
          </cell>
        </row>
        <row r="1441">
          <cell r="S1441">
            <v>2</v>
          </cell>
          <cell r="V1441">
            <v>11301</v>
          </cell>
          <cell r="AC1441">
            <v>2860</v>
          </cell>
          <cell r="AD1441">
            <v>0</v>
          </cell>
        </row>
        <row r="1442">
          <cell r="S1442">
            <v>2</v>
          </cell>
          <cell r="V1442">
            <v>13201</v>
          </cell>
          <cell r="AC1442">
            <v>79.89</v>
          </cell>
          <cell r="AD1442">
            <v>0</v>
          </cell>
        </row>
        <row r="1443">
          <cell r="S1443">
            <v>2</v>
          </cell>
          <cell r="V1443">
            <v>13202</v>
          </cell>
          <cell r="AC1443">
            <v>902.76</v>
          </cell>
          <cell r="AD1443">
            <v>0</v>
          </cell>
        </row>
        <row r="1444">
          <cell r="S1444">
            <v>2</v>
          </cell>
          <cell r="V1444">
            <v>15402</v>
          </cell>
          <cell r="AC1444">
            <v>5210</v>
          </cell>
          <cell r="AD1444">
            <v>0</v>
          </cell>
        </row>
        <row r="1445">
          <cell r="S1445">
            <v>2</v>
          </cell>
          <cell r="V1445">
            <v>15901</v>
          </cell>
          <cell r="AC1445">
            <v>700</v>
          </cell>
          <cell r="AD1445">
            <v>0</v>
          </cell>
        </row>
        <row r="1446">
          <cell r="S1446">
            <v>2</v>
          </cell>
          <cell r="V1446">
            <v>15202</v>
          </cell>
          <cell r="AC1446">
            <v>11981.26</v>
          </cell>
          <cell r="AD1446">
            <v>0</v>
          </cell>
        </row>
        <row r="1447">
          <cell r="S1447">
            <v>2</v>
          </cell>
          <cell r="V1447">
            <v>39202</v>
          </cell>
          <cell r="AC1447">
            <v>745.25</v>
          </cell>
          <cell r="AD1447">
            <v>0</v>
          </cell>
        </row>
        <row r="1448">
          <cell r="S1448">
            <v>2</v>
          </cell>
          <cell r="V1448" t="str">
            <v>OPERACIONES AJENAS DE INGRESO</v>
          </cell>
          <cell r="AC1448">
            <v>0</v>
          </cell>
          <cell r="AD1448">
            <v>0</v>
          </cell>
        </row>
        <row r="1449">
          <cell r="S1449">
            <v>2</v>
          </cell>
          <cell r="V1449">
            <v>11301</v>
          </cell>
          <cell r="AC1449">
            <v>2860</v>
          </cell>
          <cell r="AD1449">
            <v>0</v>
          </cell>
        </row>
        <row r="1450">
          <cell r="S1450">
            <v>2</v>
          </cell>
          <cell r="V1450">
            <v>13201</v>
          </cell>
          <cell r="AC1450">
            <v>24.6</v>
          </cell>
          <cell r="AD1450">
            <v>0</v>
          </cell>
        </row>
        <row r="1451">
          <cell r="S1451">
            <v>2</v>
          </cell>
          <cell r="V1451">
            <v>13202</v>
          </cell>
          <cell r="AC1451">
            <v>916.26</v>
          </cell>
          <cell r="AD1451">
            <v>0</v>
          </cell>
        </row>
        <row r="1452">
          <cell r="S1452">
            <v>2</v>
          </cell>
          <cell r="V1452">
            <v>15402</v>
          </cell>
          <cell r="AC1452">
            <v>5210</v>
          </cell>
          <cell r="AD1452">
            <v>0</v>
          </cell>
        </row>
        <row r="1453">
          <cell r="S1453">
            <v>2</v>
          </cell>
          <cell r="V1453">
            <v>15901</v>
          </cell>
          <cell r="AC1453">
            <v>700</v>
          </cell>
          <cell r="AD1453">
            <v>0</v>
          </cell>
        </row>
        <row r="1454">
          <cell r="S1454">
            <v>2</v>
          </cell>
          <cell r="V1454">
            <v>15202</v>
          </cell>
          <cell r="AC1454">
            <v>542.70000000000005</v>
          </cell>
          <cell r="AD1454">
            <v>0</v>
          </cell>
        </row>
        <row r="1455">
          <cell r="S1455">
            <v>2</v>
          </cell>
          <cell r="V1455">
            <v>39202</v>
          </cell>
          <cell r="AC1455">
            <v>414.74</v>
          </cell>
          <cell r="AD1455">
            <v>0</v>
          </cell>
        </row>
        <row r="1456">
          <cell r="S1456">
            <v>2</v>
          </cell>
          <cell r="V1456" t="str">
            <v>OPERACIONES AJENAS DE INGRESO</v>
          </cell>
          <cell r="AC1456">
            <v>0</v>
          </cell>
          <cell r="AD1456">
            <v>0</v>
          </cell>
        </row>
        <row r="1457">
          <cell r="S1457">
            <v>2</v>
          </cell>
          <cell r="V1457">
            <v>11301</v>
          </cell>
          <cell r="AC1457">
            <v>3660</v>
          </cell>
          <cell r="AD1457">
            <v>0</v>
          </cell>
        </row>
        <row r="1458">
          <cell r="S1458">
            <v>2</v>
          </cell>
          <cell r="V1458">
            <v>13201</v>
          </cell>
          <cell r="AC1458">
            <v>21.31</v>
          </cell>
          <cell r="AD1458">
            <v>0</v>
          </cell>
        </row>
        <row r="1459">
          <cell r="S1459">
            <v>2</v>
          </cell>
          <cell r="V1459">
            <v>13202</v>
          </cell>
          <cell r="AC1459">
            <v>589.03</v>
          </cell>
          <cell r="AD1459">
            <v>0</v>
          </cell>
        </row>
        <row r="1460">
          <cell r="S1460">
            <v>2</v>
          </cell>
          <cell r="V1460">
            <v>15402</v>
          </cell>
          <cell r="AC1460">
            <v>1597.5</v>
          </cell>
          <cell r="AD1460">
            <v>0</v>
          </cell>
        </row>
        <row r="1461">
          <cell r="S1461">
            <v>2</v>
          </cell>
          <cell r="V1461">
            <v>15401</v>
          </cell>
          <cell r="AC1461">
            <v>1050</v>
          </cell>
          <cell r="AD1461">
            <v>0</v>
          </cell>
        </row>
        <row r="1462">
          <cell r="S1462">
            <v>2</v>
          </cell>
          <cell r="V1462">
            <v>15202</v>
          </cell>
          <cell r="AC1462">
            <v>13395.04</v>
          </cell>
          <cell r="AD1462">
            <v>0</v>
          </cell>
        </row>
        <row r="1463">
          <cell r="S1463">
            <v>2</v>
          </cell>
          <cell r="V1463">
            <v>39202</v>
          </cell>
          <cell r="AC1463">
            <v>317.22000000000003</v>
          </cell>
          <cell r="AD1463">
            <v>0</v>
          </cell>
        </row>
        <row r="1464">
          <cell r="S1464">
            <v>2</v>
          </cell>
          <cell r="V1464" t="str">
            <v>OPERACIONES AJENAS DE INGRESO</v>
          </cell>
          <cell r="AC1464">
            <v>0</v>
          </cell>
          <cell r="AD1464">
            <v>0</v>
          </cell>
        </row>
        <row r="1465">
          <cell r="S1465">
            <v>2</v>
          </cell>
          <cell r="V1465">
            <v>11301</v>
          </cell>
          <cell r="AC1465">
            <v>2440</v>
          </cell>
          <cell r="AD1465">
            <v>0</v>
          </cell>
        </row>
        <row r="1466">
          <cell r="S1466">
            <v>2</v>
          </cell>
          <cell r="V1466">
            <v>13201</v>
          </cell>
          <cell r="AC1466">
            <v>68.16</v>
          </cell>
          <cell r="AD1466">
            <v>0</v>
          </cell>
        </row>
        <row r="1467">
          <cell r="S1467">
            <v>2</v>
          </cell>
          <cell r="V1467">
            <v>13202</v>
          </cell>
          <cell r="AC1467">
            <v>392.09</v>
          </cell>
          <cell r="AD1467">
            <v>0</v>
          </cell>
        </row>
        <row r="1468">
          <cell r="S1468">
            <v>2</v>
          </cell>
          <cell r="V1468">
            <v>15402</v>
          </cell>
          <cell r="AC1468">
            <v>1065</v>
          </cell>
          <cell r="AD1468">
            <v>0</v>
          </cell>
        </row>
        <row r="1469">
          <cell r="S1469">
            <v>2</v>
          </cell>
          <cell r="V1469">
            <v>15401</v>
          </cell>
          <cell r="AC1469">
            <v>700</v>
          </cell>
          <cell r="AD1469">
            <v>0</v>
          </cell>
        </row>
        <row r="1470">
          <cell r="S1470">
            <v>2</v>
          </cell>
          <cell r="V1470">
            <v>15202</v>
          </cell>
          <cell r="AC1470">
            <v>11127.529999999999</v>
          </cell>
          <cell r="AD1470">
            <v>0</v>
          </cell>
        </row>
        <row r="1471">
          <cell r="S1471">
            <v>2</v>
          </cell>
          <cell r="V1471">
            <v>39202</v>
          </cell>
          <cell r="AC1471">
            <v>17.34</v>
          </cell>
          <cell r="AD1471">
            <v>0</v>
          </cell>
        </row>
        <row r="1472">
          <cell r="S1472">
            <v>2</v>
          </cell>
          <cell r="V1472" t="str">
            <v>OPERACIONES AJENAS DE INGRESO</v>
          </cell>
          <cell r="AC1472">
            <v>0</v>
          </cell>
          <cell r="AD1472">
            <v>0</v>
          </cell>
        </row>
        <row r="1473">
          <cell r="S1473">
            <v>2</v>
          </cell>
          <cell r="V1473">
            <v>11301</v>
          </cell>
          <cell r="AC1473">
            <v>6292.5</v>
          </cell>
          <cell r="AD1473">
            <v>0</v>
          </cell>
        </row>
        <row r="1474">
          <cell r="S1474">
            <v>2</v>
          </cell>
          <cell r="V1474">
            <v>13201</v>
          </cell>
          <cell r="AC1474">
            <v>36.64</v>
          </cell>
          <cell r="AD1474">
            <v>0</v>
          </cell>
        </row>
        <row r="1475">
          <cell r="S1475">
            <v>2</v>
          </cell>
          <cell r="V1475">
            <v>13202</v>
          </cell>
          <cell r="AC1475">
            <v>1781.85</v>
          </cell>
          <cell r="AD1475">
            <v>0</v>
          </cell>
        </row>
        <row r="1476">
          <cell r="S1476">
            <v>2</v>
          </cell>
          <cell r="V1476">
            <v>15402</v>
          </cell>
          <cell r="AC1476">
            <v>9592.5</v>
          </cell>
          <cell r="AD1476">
            <v>0</v>
          </cell>
        </row>
        <row r="1477">
          <cell r="S1477">
            <v>2</v>
          </cell>
          <cell r="V1477">
            <v>15901</v>
          </cell>
          <cell r="AC1477">
            <v>1050</v>
          </cell>
          <cell r="AD1477">
            <v>0</v>
          </cell>
        </row>
        <row r="1478">
          <cell r="S1478">
            <v>2</v>
          </cell>
          <cell r="V1478">
            <v>15202</v>
          </cell>
          <cell r="AC1478">
            <v>49346.61</v>
          </cell>
          <cell r="AD1478">
            <v>0</v>
          </cell>
        </row>
        <row r="1479">
          <cell r="S1479">
            <v>2</v>
          </cell>
          <cell r="V1479">
            <v>39202</v>
          </cell>
          <cell r="AC1479">
            <v>1203.69</v>
          </cell>
          <cell r="AD1479">
            <v>0</v>
          </cell>
        </row>
        <row r="1480">
          <cell r="S1480">
            <v>2</v>
          </cell>
          <cell r="V1480" t="str">
            <v>OPERACIONES AJENAS DE INGRESO</v>
          </cell>
          <cell r="AC1480">
            <v>0</v>
          </cell>
          <cell r="AD1480">
            <v>0</v>
          </cell>
        </row>
        <row r="1481">
          <cell r="S1481">
            <v>2</v>
          </cell>
          <cell r="V1481">
            <v>11301</v>
          </cell>
          <cell r="AC1481">
            <v>3146</v>
          </cell>
          <cell r="AD1481">
            <v>0</v>
          </cell>
        </row>
        <row r="1482">
          <cell r="S1482">
            <v>2</v>
          </cell>
          <cell r="V1482">
            <v>13201</v>
          </cell>
          <cell r="AC1482">
            <v>87.9</v>
          </cell>
          <cell r="AD1482">
            <v>0</v>
          </cell>
        </row>
        <row r="1483">
          <cell r="S1483">
            <v>2</v>
          </cell>
          <cell r="V1483">
            <v>13202</v>
          </cell>
          <cell r="AC1483">
            <v>992.07</v>
          </cell>
          <cell r="AD1483">
            <v>0</v>
          </cell>
        </row>
        <row r="1484">
          <cell r="S1484">
            <v>2</v>
          </cell>
          <cell r="V1484">
            <v>15402</v>
          </cell>
          <cell r="AC1484">
            <v>5731</v>
          </cell>
          <cell r="AD1484">
            <v>0</v>
          </cell>
        </row>
        <row r="1485">
          <cell r="S1485">
            <v>2</v>
          </cell>
          <cell r="V1485">
            <v>15901</v>
          </cell>
          <cell r="AC1485">
            <v>770</v>
          </cell>
          <cell r="AD1485">
            <v>0</v>
          </cell>
        </row>
        <row r="1486">
          <cell r="S1486">
            <v>2</v>
          </cell>
          <cell r="V1486">
            <v>15202</v>
          </cell>
          <cell r="AC1486">
            <v>34065.61</v>
          </cell>
          <cell r="AD1486">
            <v>0</v>
          </cell>
        </row>
        <row r="1487">
          <cell r="S1487">
            <v>2</v>
          </cell>
          <cell r="V1487">
            <v>39202</v>
          </cell>
          <cell r="AC1487">
            <v>873.72</v>
          </cell>
          <cell r="AD1487">
            <v>0</v>
          </cell>
        </row>
        <row r="1488">
          <cell r="S1488">
            <v>2</v>
          </cell>
          <cell r="V1488" t="str">
            <v>OPERACIONES AJENAS DE INGRESO</v>
          </cell>
          <cell r="AC1488">
            <v>0</v>
          </cell>
          <cell r="AD1488">
            <v>0</v>
          </cell>
        </row>
        <row r="1489">
          <cell r="S1489">
            <v>2</v>
          </cell>
          <cell r="V1489">
            <v>11301</v>
          </cell>
          <cell r="AC1489">
            <v>2860</v>
          </cell>
          <cell r="AD1489">
            <v>0</v>
          </cell>
        </row>
        <row r="1490">
          <cell r="S1490">
            <v>2</v>
          </cell>
          <cell r="V1490">
            <v>13201</v>
          </cell>
          <cell r="AC1490">
            <v>79.89</v>
          </cell>
          <cell r="AD1490">
            <v>0</v>
          </cell>
        </row>
        <row r="1491">
          <cell r="S1491">
            <v>2</v>
          </cell>
          <cell r="V1491">
            <v>13202</v>
          </cell>
          <cell r="AC1491">
            <v>902.76</v>
          </cell>
          <cell r="AD1491">
            <v>0</v>
          </cell>
        </row>
        <row r="1492">
          <cell r="S1492">
            <v>2</v>
          </cell>
          <cell r="V1492">
            <v>15402</v>
          </cell>
          <cell r="AC1492">
            <v>5210</v>
          </cell>
          <cell r="AD1492">
            <v>0</v>
          </cell>
        </row>
        <row r="1493">
          <cell r="S1493">
            <v>2</v>
          </cell>
          <cell r="V1493">
            <v>15901</v>
          </cell>
          <cell r="AC1493">
            <v>700</v>
          </cell>
          <cell r="AD1493">
            <v>0</v>
          </cell>
        </row>
        <row r="1494">
          <cell r="S1494">
            <v>2</v>
          </cell>
          <cell r="V1494">
            <v>15202</v>
          </cell>
          <cell r="AC1494">
            <v>15695.55</v>
          </cell>
          <cell r="AD1494">
            <v>0</v>
          </cell>
        </row>
        <row r="1495">
          <cell r="S1495">
            <v>2</v>
          </cell>
          <cell r="V1495">
            <v>39202</v>
          </cell>
          <cell r="AC1495">
            <v>745.25</v>
          </cell>
          <cell r="AD1495">
            <v>0</v>
          </cell>
        </row>
        <row r="1496">
          <cell r="S1496">
            <v>2</v>
          </cell>
          <cell r="V1496" t="str">
            <v>OPERACIONES AJENAS DE INGRESO</v>
          </cell>
          <cell r="AC1496">
            <v>0</v>
          </cell>
          <cell r="AD1496">
            <v>0</v>
          </cell>
        </row>
        <row r="1497">
          <cell r="S1497">
            <v>2</v>
          </cell>
          <cell r="V1497">
            <v>11301</v>
          </cell>
          <cell r="AC1497">
            <v>3432</v>
          </cell>
          <cell r="AD1497">
            <v>0</v>
          </cell>
        </row>
        <row r="1498">
          <cell r="S1498">
            <v>2</v>
          </cell>
          <cell r="V1498">
            <v>13201</v>
          </cell>
          <cell r="AC1498">
            <v>0.56999999999999995</v>
          </cell>
          <cell r="AD1498">
            <v>0</v>
          </cell>
        </row>
        <row r="1499">
          <cell r="S1499">
            <v>2</v>
          </cell>
          <cell r="V1499">
            <v>13202</v>
          </cell>
          <cell r="AC1499">
            <v>1081.92</v>
          </cell>
          <cell r="AD1499">
            <v>0</v>
          </cell>
        </row>
        <row r="1500">
          <cell r="S1500">
            <v>2</v>
          </cell>
          <cell r="V1500">
            <v>15402</v>
          </cell>
          <cell r="AC1500">
            <v>6252</v>
          </cell>
          <cell r="AD1500">
            <v>0</v>
          </cell>
        </row>
        <row r="1501">
          <cell r="S1501">
            <v>2</v>
          </cell>
          <cell r="V1501">
            <v>15901</v>
          </cell>
          <cell r="AC1501">
            <v>840</v>
          </cell>
          <cell r="AD1501">
            <v>0</v>
          </cell>
        </row>
        <row r="1502">
          <cell r="S1502">
            <v>2</v>
          </cell>
          <cell r="V1502">
            <v>15202</v>
          </cell>
          <cell r="AC1502">
            <v>10295.049999999999</v>
          </cell>
          <cell r="AD1502">
            <v>0</v>
          </cell>
        </row>
        <row r="1503">
          <cell r="S1503">
            <v>2</v>
          </cell>
          <cell r="V1503">
            <v>39202</v>
          </cell>
          <cell r="AC1503">
            <v>985.95</v>
          </cell>
          <cell r="AD1503">
            <v>0</v>
          </cell>
        </row>
        <row r="1504">
          <cell r="S1504">
            <v>2</v>
          </cell>
          <cell r="V1504" t="str">
            <v>OPERACIONES AJENAS DE INGRESO</v>
          </cell>
          <cell r="AC1504">
            <v>0</v>
          </cell>
          <cell r="AD1504">
            <v>0</v>
          </cell>
        </row>
        <row r="1505">
          <cell r="S1505">
            <v>2</v>
          </cell>
          <cell r="V1505">
            <v>11301</v>
          </cell>
          <cell r="AC1505">
            <v>4215</v>
          </cell>
          <cell r="AD1505">
            <v>0</v>
          </cell>
        </row>
        <row r="1506">
          <cell r="S1506">
            <v>2</v>
          </cell>
          <cell r="V1506">
            <v>13201</v>
          </cell>
          <cell r="AC1506">
            <v>117.74</v>
          </cell>
          <cell r="AD1506">
            <v>0</v>
          </cell>
        </row>
        <row r="1507">
          <cell r="S1507">
            <v>2</v>
          </cell>
          <cell r="V1507">
            <v>13202</v>
          </cell>
          <cell r="AC1507">
            <v>608</v>
          </cell>
          <cell r="AD1507">
            <v>0</v>
          </cell>
        </row>
        <row r="1508">
          <cell r="S1508">
            <v>2</v>
          </cell>
          <cell r="V1508">
            <v>15402</v>
          </cell>
          <cell r="AC1508">
            <v>1220</v>
          </cell>
          <cell r="AD1508">
            <v>0</v>
          </cell>
        </row>
        <row r="1509">
          <cell r="S1509">
            <v>2</v>
          </cell>
          <cell r="V1509">
            <v>15401</v>
          </cell>
          <cell r="AC1509">
            <v>700</v>
          </cell>
          <cell r="AD1509">
            <v>0</v>
          </cell>
        </row>
        <row r="1510">
          <cell r="S1510">
            <v>2</v>
          </cell>
          <cell r="V1510">
            <v>15202</v>
          </cell>
          <cell r="AC1510">
            <v>29444.9</v>
          </cell>
          <cell r="AD1510">
            <v>0</v>
          </cell>
        </row>
        <row r="1511">
          <cell r="S1511">
            <v>2</v>
          </cell>
          <cell r="V1511">
            <v>39202</v>
          </cell>
          <cell r="AC1511">
            <v>515.53</v>
          </cell>
          <cell r="AD1511">
            <v>0</v>
          </cell>
        </row>
        <row r="1512">
          <cell r="S1512">
            <v>2</v>
          </cell>
          <cell r="V1512" t="str">
            <v>OPERACIONES AJENAS DE INGRESO</v>
          </cell>
          <cell r="AC1512">
            <v>0</v>
          </cell>
          <cell r="AD1512">
            <v>0</v>
          </cell>
        </row>
        <row r="1513">
          <cell r="S1513">
            <v>2</v>
          </cell>
          <cell r="V1513">
            <v>11301</v>
          </cell>
          <cell r="AC1513">
            <v>3793.5</v>
          </cell>
          <cell r="AD1513">
            <v>0</v>
          </cell>
        </row>
        <row r="1514">
          <cell r="S1514">
            <v>2</v>
          </cell>
          <cell r="V1514">
            <v>13201</v>
          </cell>
          <cell r="AC1514">
            <v>105.38</v>
          </cell>
          <cell r="AD1514">
            <v>0</v>
          </cell>
        </row>
        <row r="1515">
          <cell r="S1515">
            <v>2</v>
          </cell>
          <cell r="V1515">
            <v>13202</v>
          </cell>
          <cell r="AC1515">
            <v>543.5</v>
          </cell>
          <cell r="AD1515">
            <v>0</v>
          </cell>
        </row>
        <row r="1516">
          <cell r="S1516">
            <v>2</v>
          </cell>
          <cell r="V1516">
            <v>15402</v>
          </cell>
          <cell r="AC1516">
            <v>1098</v>
          </cell>
          <cell r="AD1516">
            <v>0</v>
          </cell>
        </row>
        <row r="1517">
          <cell r="S1517">
            <v>2</v>
          </cell>
          <cell r="V1517">
            <v>15401</v>
          </cell>
          <cell r="AC1517">
            <v>630</v>
          </cell>
          <cell r="AD1517">
            <v>0</v>
          </cell>
        </row>
        <row r="1518">
          <cell r="S1518">
            <v>2</v>
          </cell>
          <cell r="V1518">
            <v>15202</v>
          </cell>
          <cell r="AC1518">
            <v>29477.08</v>
          </cell>
          <cell r="AD1518">
            <v>0</v>
          </cell>
        </row>
        <row r="1519">
          <cell r="S1519">
            <v>2</v>
          </cell>
          <cell r="V1519">
            <v>39202</v>
          </cell>
          <cell r="AC1519">
            <v>420.72</v>
          </cell>
          <cell r="AD1519">
            <v>0</v>
          </cell>
        </row>
        <row r="1520">
          <cell r="S1520">
            <v>2</v>
          </cell>
          <cell r="V1520" t="str">
            <v>OPERACIONES AJENAS DE INGRESO</v>
          </cell>
          <cell r="AC1520">
            <v>0</v>
          </cell>
          <cell r="AD1520">
            <v>0</v>
          </cell>
        </row>
        <row r="1521">
          <cell r="S1521">
            <v>2</v>
          </cell>
          <cell r="V1521">
            <v>11301</v>
          </cell>
          <cell r="AC1521">
            <v>6385.5</v>
          </cell>
          <cell r="AD1521">
            <v>0</v>
          </cell>
        </row>
        <row r="1522">
          <cell r="S1522">
            <v>2</v>
          </cell>
          <cell r="V1522">
            <v>13201</v>
          </cell>
          <cell r="AC1522">
            <v>178.41</v>
          </cell>
          <cell r="AD1522">
            <v>0</v>
          </cell>
        </row>
        <row r="1523">
          <cell r="S1523">
            <v>2</v>
          </cell>
          <cell r="V1523">
            <v>13202</v>
          </cell>
          <cell r="AC1523">
            <v>877.74</v>
          </cell>
          <cell r="AD1523">
            <v>0</v>
          </cell>
        </row>
        <row r="1524">
          <cell r="S1524">
            <v>2</v>
          </cell>
          <cell r="V1524">
            <v>15402</v>
          </cell>
          <cell r="AC1524">
            <v>1468.5</v>
          </cell>
          <cell r="AD1524">
            <v>0</v>
          </cell>
        </row>
        <row r="1525">
          <cell r="S1525">
            <v>2</v>
          </cell>
          <cell r="V1525">
            <v>15401</v>
          </cell>
          <cell r="AC1525">
            <v>770</v>
          </cell>
          <cell r="AD1525">
            <v>0</v>
          </cell>
        </row>
        <row r="1526">
          <cell r="S1526">
            <v>2</v>
          </cell>
          <cell r="V1526">
            <v>15202</v>
          </cell>
          <cell r="AC1526">
            <v>37987.61</v>
          </cell>
          <cell r="AD1526">
            <v>0</v>
          </cell>
        </row>
        <row r="1527">
          <cell r="S1527">
            <v>2</v>
          </cell>
          <cell r="V1527">
            <v>39202</v>
          </cell>
          <cell r="AC1527">
            <v>700.19</v>
          </cell>
          <cell r="AD1527">
            <v>0</v>
          </cell>
        </row>
        <row r="1528">
          <cell r="S1528">
            <v>2</v>
          </cell>
          <cell r="V1528" t="str">
            <v>OPERACIONES AJENAS DE INGRESO</v>
          </cell>
          <cell r="AC1528">
            <v>0</v>
          </cell>
          <cell r="AD1528">
            <v>0</v>
          </cell>
        </row>
        <row r="1529">
          <cell r="S1529">
            <v>2</v>
          </cell>
          <cell r="V1529">
            <v>11301</v>
          </cell>
          <cell r="AC1529">
            <v>3575</v>
          </cell>
          <cell r="AD1529">
            <v>0</v>
          </cell>
        </row>
        <row r="1530">
          <cell r="S1530">
            <v>2</v>
          </cell>
          <cell r="V1530">
            <v>13201</v>
          </cell>
          <cell r="AC1530">
            <v>99.88</v>
          </cell>
          <cell r="AD1530">
            <v>0</v>
          </cell>
        </row>
        <row r="1531">
          <cell r="S1531">
            <v>2</v>
          </cell>
          <cell r="V1531">
            <v>13202</v>
          </cell>
          <cell r="AC1531">
            <v>1119.31</v>
          </cell>
          <cell r="AD1531">
            <v>0</v>
          </cell>
        </row>
        <row r="1532">
          <cell r="S1532">
            <v>2</v>
          </cell>
          <cell r="V1532">
            <v>15402</v>
          </cell>
          <cell r="AC1532">
            <v>6440.5</v>
          </cell>
          <cell r="AD1532">
            <v>0</v>
          </cell>
        </row>
        <row r="1533">
          <cell r="S1533">
            <v>2</v>
          </cell>
          <cell r="V1533">
            <v>15901</v>
          </cell>
          <cell r="AC1533">
            <v>770</v>
          </cell>
          <cell r="AD1533">
            <v>0</v>
          </cell>
        </row>
        <row r="1534">
          <cell r="S1534">
            <v>2</v>
          </cell>
          <cell r="V1534">
            <v>15202</v>
          </cell>
          <cell r="AC1534">
            <v>44481.81</v>
          </cell>
          <cell r="AD1534">
            <v>0</v>
          </cell>
        </row>
        <row r="1535">
          <cell r="S1535">
            <v>2</v>
          </cell>
          <cell r="V1535">
            <v>39202</v>
          </cell>
          <cell r="AC1535">
            <v>1003.08</v>
          </cell>
          <cell r="AD1535">
            <v>0</v>
          </cell>
        </row>
        <row r="1536">
          <cell r="S1536">
            <v>2</v>
          </cell>
          <cell r="V1536" t="str">
            <v>OPERACIONES AJENAS DE INGRESO</v>
          </cell>
          <cell r="AC1536">
            <v>0</v>
          </cell>
          <cell r="AD1536">
            <v>0</v>
          </cell>
        </row>
        <row r="1537">
          <cell r="S1537">
            <v>2</v>
          </cell>
          <cell r="V1537">
            <v>11301</v>
          </cell>
          <cell r="AC1537">
            <v>3146</v>
          </cell>
          <cell r="AD1537">
            <v>0</v>
          </cell>
        </row>
        <row r="1538">
          <cell r="S1538">
            <v>2</v>
          </cell>
          <cell r="V1538">
            <v>13201</v>
          </cell>
          <cell r="AC1538">
            <v>87.9</v>
          </cell>
          <cell r="AD1538">
            <v>0</v>
          </cell>
        </row>
        <row r="1539">
          <cell r="S1539">
            <v>2</v>
          </cell>
          <cell r="V1539">
            <v>13202</v>
          </cell>
          <cell r="AC1539">
            <v>992.07</v>
          </cell>
          <cell r="AD1539">
            <v>0</v>
          </cell>
        </row>
        <row r="1540">
          <cell r="S1540">
            <v>2</v>
          </cell>
          <cell r="V1540">
            <v>15402</v>
          </cell>
          <cell r="AC1540">
            <v>5731</v>
          </cell>
          <cell r="AD1540">
            <v>0</v>
          </cell>
        </row>
        <row r="1541">
          <cell r="S1541">
            <v>2</v>
          </cell>
          <cell r="V1541">
            <v>15901</v>
          </cell>
          <cell r="AC1541">
            <v>770</v>
          </cell>
          <cell r="AD1541">
            <v>0</v>
          </cell>
        </row>
        <row r="1542">
          <cell r="S1542">
            <v>2</v>
          </cell>
          <cell r="V1542">
            <v>15202</v>
          </cell>
          <cell r="AC1542">
            <v>38962.959999999999</v>
          </cell>
          <cell r="AD1542">
            <v>0</v>
          </cell>
        </row>
        <row r="1543">
          <cell r="S1543">
            <v>2</v>
          </cell>
          <cell r="V1543">
            <v>39202</v>
          </cell>
          <cell r="AC1543">
            <v>873.72</v>
          </cell>
          <cell r="AD1543">
            <v>0</v>
          </cell>
        </row>
        <row r="1544">
          <cell r="S1544">
            <v>2</v>
          </cell>
          <cell r="V1544" t="str">
            <v>OPERACIONES AJENAS DE INGRESO</v>
          </cell>
          <cell r="AC1544">
            <v>0</v>
          </cell>
          <cell r="AD1544">
            <v>0</v>
          </cell>
        </row>
        <row r="1545">
          <cell r="S1545">
            <v>2</v>
          </cell>
          <cell r="V1545">
            <v>11301</v>
          </cell>
          <cell r="AC1545">
            <v>2574</v>
          </cell>
          <cell r="AD1545">
            <v>0</v>
          </cell>
        </row>
        <row r="1546">
          <cell r="S1546">
            <v>2</v>
          </cell>
          <cell r="V1546">
            <v>13201</v>
          </cell>
          <cell r="AC1546">
            <v>71.5</v>
          </cell>
          <cell r="AD1546">
            <v>0</v>
          </cell>
        </row>
        <row r="1547">
          <cell r="S1547">
            <v>2</v>
          </cell>
          <cell r="V1547">
            <v>13202</v>
          </cell>
          <cell r="AC1547">
            <v>807</v>
          </cell>
          <cell r="AD1547">
            <v>0</v>
          </cell>
        </row>
        <row r="1548">
          <cell r="S1548">
            <v>2</v>
          </cell>
          <cell r="V1548">
            <v>15402</v>
          </cell>
          <cell r="AC1548">
            <v>4689</v>
          </cell>
          <cell r="AD1548">
            <v>0</v>
          </cell>
        </row>
        <row r="1549">
          <cell r="S1549">
            <v>2</v>
          </cell>
          <cell r="V1549">
            <v>15901</v>
          </cell>
          <cell r="AC1549">
            <v>630</v>
          </cell>
          <cell r="AD1549">
            <v>0</v>
          </cell>
        </row>
        <row r="1550">
          <cell r="S1550">
            <v>2</v>
          </cell>
          <cell r="V1550">
            <v>15202</v>
          </cell>
          <cell r="AC1550">
            <v>38822.269999999997</v>
          </cell>
          <cell r="AD1550">
            <v>0</v>
          </cell>
        </row>
        <row r="1551">
          <cell r="S1551">
            <v>2</v>
          </cell>
          <cell r="V1551">
            <v>39202</v>
          </cell>
          <cell r="AC1551">
            <v>584.01</v>
          </cell>
          <cell r="AD1551">
            <v>0</v>
          </cell>
        </row>
        <row r="1552">
          <cell r="S1552">
            <v>2</v>
          </cell>
          <cell r="V1552" t="str">
            <v>OPERACIONES AJENAS DE INGRESO</v>
          </cell>
          <cell r="AC1552">
            <v>0</v>
          </cell>
          <cell r="AD1552">
            <v>0</v>
          </cell>
        </row>
        <row r="1553">
          <cell r="S1553">
            <v>2</v>
          </cell>
          <cell r="V1553">
            <v>11301</v>
          </cell>
          <cell r="AC1553">
            <v>3432</v>
          </cell>
          <cell r="AD1553">
            <v>0</v>
          </cell>
        </row>
        <row r="1554">
          <cell r="S1554">
            <v>2</v>
          </cell>
          <cell r="V1554">
            <v>13201</v>
          </cell>
          <cell r="AC1554">
            <v>0.56999999999999995</v>
          </cell>
          <cell r="AD1554">
            <v>0</v>
          </cell>
        </row>
        <row r="1555">
          <cell r="S1555">
            <v>2</v>
          </cell>
          <cell r="V1555">
            <v>13202</v>
          </cell>
          <cell r="AC1555">
            <v>1081.92</v>
          </cell>
          <cell r="AD1555">
            <v>0</v>
          </cell>
        </row>
        <row r="1556">
          <cell r="S1556">
            <v>2</v>
          </cell>
          <cell r="V1556">
            <v>15402</v>
          </cell>
          <cell r="AC1556">
            <v>6252</v>
          </cell>
          <cell r="AD1556">
            <v>0</v>
          </cell>
        </row>
        <row r="1557">
          <cell r="S1557">
            <v>2</v>
          </cell>
          <cell r="V1557">
            <v>15901</v>
          </cell>
          <cell r="AC1557">
            <v>840</v>
          </cell>
          <cell r="AD1557">
            <v>0</v>
          </cell>
        </row>
        <row r="1558">
          <cell r="S1558">
            <v>2</v>
          </cell>
          <cell r="V1558">
            <v>15202</v>
          </cell>
          <cell r="AC1558">
            <v>39053.96</v>
          </cell>
          <cell r="AD1558">
            <v>0</v>
          </cell>
        </row>
        <row r="1559">
          <cell r="S1559">
            <v>2</v>
          </cell>
          <cell r="V1559">
            <v>39202</v>
          </cell>
          <cell r="AC1559">
            <v>985.95</v>
          </cell>
          <cell r="AD1559">
            <v>0</v>
          </cell>
        </row>
        <row r="1560">
          <cell r="S1560">
            <v>2</v>
          </cell>
          <cell r="V1560" t="str">
            <v>OPERACIONES AJENAS DE INGRESO</v>
          </cell>
          <cell r="AC1560">
            <v>0</v>
          </cell>
          <cell r="AD1560">
            <v>0</v>
          </cell>
        </row>
        <row r="1561">
          <cell r="S1561">
            <v>2</v>
          </cell>
          <cell r="V1561">
            <v>11301</v>
          </cell>
          <cell r="AC1561">
            <v>3432</v>
          </cell>
          <cell r="AD1561">
            <v>0</v>
          </cell>
        </row>
        <row r="1562">
          <cell r="S1562">
            <v>2</v>
          </cell>
          <cell r="V1562">
            <v>13201</v>
          </cell>
          <cell r="AC1562">
            <v>0.56999999999999995</v>
          </cell>
          <cell r="AD1562">
            <v>0</v>
          </cell>
        </row>
        <row r="1563">
          <cell r="S1563">
            <v>2</v>
          </cell>
          <cell r="V1563">
            <v>13202</v>
          </cell>
          <cell r="AC1563">
            <v>1081.92</v>
          </cell>
          <cell r="AD1563">
            <v>0</v>
          </cell>
        </row>
        <row r="1564">
          <cell r="S1564">
            <v>2</v>
          </cell>
          <cell r="V1564">
            <v>15402</v>
          </cell>
          <cell r="AC1564">
            <v>6252</v>
          </cell>
          <cell r="AD1564">
            <v>0</v>
          </cell>
        </row>
        <row r="1565">
          <cell r="S1565">
            <v>2</v>
          </cell>
          <cell r="V1565">
            <v>15901</v>
          </cell>
          <cell r="AC1565">
            <v>840</v>
          </cell>
          <cell r="AD1565">
            <v>0</v>
          </cell>
        </row>
        <row r="1566">
          <cell r="S1566">
            <v>2</v>
          </cell>
          <cell r="V1566">
            <v>15202</v>
          </cell>
          <cell r="AC1566">
            <v>39309.339999999997</v>
          </cell>
          <cell r="AD1566">
            <v>0</v>
          </cell>
        </row>
        <row r="1567">
          <cell r="S1567">
            <v>2</v>
          </cell>
          <cell r="V1567">
            <v>39202</v>
          </cell>
          <cell r="AC1567">
            <v>985.95</v>
          </cell>
          <cell r="AD1567">
            <v>0</v>
          </cell>
        </row>
        <row r="1568">
          <cell r="S1568">
            <v>2</v>
          </cell>
          <cell r="V1568" t="str">
            <v>OPERACIONES AJENAS DE INGRESO</v>
          </cell>
          <cell r="AC1568">
            <v>0</v>
          </cell>
          <cell r="AD1568">
            <v>0</v>
          </cell>
        </row>
        <row r="1569">
          <cell r="S1569">
            <v>2</v>
          </cell>
          <cell r="V1569">
            <v>11301</v>
          </cell>
          <cell r="AC1569">
            <v>4290</v>
          </cell>
          <cell r="AD1569">
            <v>0</v>
          </cell>
        </row>
        <row r="1570">
          <cell r="S1570">
            <v>2</v>
          </cell>
          <cell r="V1570">
            <v>13201</v>
          </cell>
          <cell r="AC1570">
            <v>24.98</v>
          </cell>
          <cell r="AD1570">
            <v>0</v>
          </cell>
        </row>
        <row r="1571">
          <cell r="S1571">
            <v>2</v>
          </cell>
          <cell r="V1571">
            <v>13202</v>
          </cell>
          <cell r="AC1571">
            <v>1354.48</v>
          </cell>
          <cell r="AD1571">
            <v>0</v>
          </cell>
        </row>
        <row r="1572">
          <cell r="S1572">
            <v>2</v>
          </cell>
          <cell r="V1572">
            <v>15402</v>
          </cell>
          <cell r="AC1572">
            <v>7815</v>
          </cell>
          <cell r="AD1572">
            <v>0</v>
          </cell>
        </row>
        <row r="1573">
          <cell r="S1573">
            <v>2</v>
          </cell>
          <cell r="V1573">
            <v>15901</v>
          </cell>
          <cell r="AC1573">
            <v>1050</v>
          </cell>
          <cell r="AD1573">
            <v>0</v>
          </cell>
        </row>
        <row r="1574">
          <cell r="S1574">
            <v>2</v>
          </cell>
          <cell r="V1574">
            <v>15202</v>
          </cell>
          <cell r="AC1574">
            <v>39028.83</v>
          </cell>
          <cell r="AD1574">
            <v>0</v>
          </cell>
        </row>
        <row r="1575">
          <cell r="S1575">
            <v>2</v>
          </cell>
          <cell r="V1575">
            <v>39202</v>
          </cell>
          <cell r="AC1575">
            <v>991.37</v>
          </cell>
          <cell r="AD1575">
            <v>0</v>
          </cell>
        </row>
        <row r="1576">
          <cell r="S1576">
            <v>2</v>
          </cell>
          <cell r="V1576" t="str">
            <v>OPERACIONES AJENAS DE INGRESO</v>
          </cell>
          <cell r="AC1576">
            <v>0</v>
          </cell>
          <cell r="AD1576">
            <v>0</v>
          </cell>
        </row>
        <row r="1577">
          <cell r="S1577">
            <v>2</v>
          </cell>
          <cell r="V1577">
            <v>11301</v>
          </cell>
          <cell r="AC1577">
            <v>3146</v>
          </cell>
          <cell r="AD1577">
            <v>0</v>
          </cell>
        </row>
        <row r="1578">
          <cell r="S1578">
            <v>2</v>
          </cell>
          <cell r="V1578">
            <v>13201</v>
          </cell>
          <cell r="AC1578">
            <v>87.9</v>
          </cell>
          <cell r="AD1578">
            <v>0</v>
          </cell>
        </row>
        <row r="1579">
          <cell r="S1579">
            <v>2</v>
          </cell>
          <cell r="V1579">
            <v>13202</v>
          </cell>
          <cell r="AC1579">
            <v>992.07</v>
          </cell>
          <cell r="AD1579">
            <v>0</v>
          </cell>
        </row>
        <row r="1580">
          <cell r="S1580">
            <v>2</v>
          </cell>
          <cell r="V1580">
            <v>15402</v>
          </cell>
          <cell r="AC1580">
            <v>5731</v>
          </cell>
          <cell r="AD1580">
            <v>0</v>
          </cell>
        </row>
        <row r="1581">
          <cell r="S1581">
            <v>2</v>
          </cell>
          <cell r="V1581">
            <v>15901</v>
          </cell>
          <cell r="AC1581">
            <v>770</v>
          </cell>
          <cell r="AD1581">
            <v>0</v>
          </cell>
        </row>
        <row r="1582">
          <cell r="S1582">
            <v>2</v>
          </cell>
          <cell r="V1582">
            <v>15202</v>
          </cell>
          <cell r="AC1582">
            <v>27863.45</v>
          </cell>
          <cell r="AD1582">
            <v>0</v>
          </cell>
        </row>
        <row r="1583">
          <cell r="S1583">
            <v>2</v>
          </cell>
          <cell r="V1583">
            <v>39202</v>
          </cell>
          <cell r="AC1583">
            <v>873.72</v>
          </cell>
          <cell r="AD1583">
            <v>0</v>
          </cell>
        </row>
        <row r="1584">
          <cell r="S1584">
            <v>2</v>
          </cell>
          <cell r="V1584" t="str">
            <v>OPERACIONES AJENAS DE INGRESO</v>
          </cell>
          <cell r="AC1584">
            <v>0</v>
          </cell>
          <cell r="AD1584">
            <v>0</v>
          </cell>
        </row>
        <row r="1585">
          <cell r="S1585">
            <v>2</v>
          </cell>
          <cell r="V1585">
            <v>11301</v>
          </cell>
          <cell r="AC1585">
            <v>3432</v>
          </cell>
          <cell r="AD1585">
            <v>0</v>
          </cell>
        </row>
        <row r="1586">
          <cell r="S1586">
            <v>2</v>
          </cell>
          <cell r="V1586">
            <v>13201</v>
          </cell>
          <cell r="AC1586">
            <v>0.56999999999999995</v>
          </cell>
          <cell r="AD1586">
            <v>0</v>
          </cell>
        </row>
        <row r="1587">
          <cell r="S1587">
            <v>2</v>
          </cell>
          <cell r="V1587">
            <v>13202</v>
          </cell>
          <cell r="AC1587">
            <v>1081.92</v>
          </cell>
          <cell r="AD1587">
            <v>0</v>
          </cell>
        </row>
        <row r="1588">
          <cell r="S1588">
            <v>2</v>
          </cell>
          <cell r="V1588">
            <v>15402</v>
          </cell>
          <cell r="AC1588">
            <v>6252</v>
          </cell>
          <cell r="AD1588">
            <v>0</v>
          </cell>
        </row>
        <row r="1589">
          <cell r="S1589">
            <v>2</v>
          </cell>
          <cell r="V1589">
            <v>15901</v>
          </cell>
          <cell r="AC1589">
            <v>840</v>
          </cell>
          <cell r="AD1589">
            <v>0</v>
          </cell>
        </row>
        <row r="1590">
          <cell r="S1590">
            <v>2</v>
          </cell>
          <cell r="V1590">
            <v>15202</v>
          </cell>
          <cell r="AC1590">
            <v>27511.47</v>
          </cell>
          <cell r="AD1590">
            <v>0</v>
          </cell>
        </row>
        <row r="1591">
          <cell r="S1591">
            <v>2</v>
          </cell>
          <cell r="V1591">
            <v>39202</v>
          </cell>
          <cell r="AC1591">
            <v>985.95</v>
          </cell>
          <cell r="AD1591">
            <v>0</v>
          </cell>
        </row>
        <row r="1592">
          <cell r="S1592">
            <v>2</v>
          </cell>
          <cell r="V1592" t="str">
            <v>OPERACIONES AJENAS DE INGRESO</v>
          </cell>
          <cell r="AC1592">
            <v>0</v>
          </cell>
          <cell r="AD1592">
            <v>0</v>
          </cell>
        </row>
        <row r="1593">
          <cell r="S1593">
            <v>2</v>
          </cell>
          <cell r="V1593">
            <v>11301</v>
          </cell>
          <cell r="AC1593">
            <v>2860</v>
          </cell>
          <cell r="AD1593">
            <v>0</v>
          </cell>
        </row>
        <row r="1594">
          <cell r="S1594">
            <v>2</v>
          </cell>
          <cell r="V1594">
            <v>13201</v>
          </cell>
          <cell r="AC1594">
            <v>79.89</v>
          </cell>
          <cell r="AD1594">
            <v>0</v>
          </cell>
        </row>
        <row r="1595">
          <cell r="S1595">
            <v>2</v>
          </cell>
          <cell r="V1595">
            <v>13202</v>
          </cell>
          <cell r="AC1595">
            <v>902.76</v>
          </cell>
          <cell r="AD1595">
            <v>0</v>
          </cell>
        </row>
        <row r="1596">
          <cell r="S1596">
            <v>2</v>
          </cell>
          <cell r="V1596">
            <v>15402</v>
          </cell>
          <cell r="AC1596">
            <v>5210</v>
          </cell>
          <cell r="AD1596">
            <v>0</v>
          </cell>
        </row>
        <row r="1597">
          <cell r="S1597">
            <v>2</v>
          </cell>
          <cell r="V1597">
            <v>15901</v>
          </cell>
          <cell r="AC1597">
            <v>700</v>
          </cell>
          <cell r="AD1597">
            <v>0</v>
          </cell>
        </row>
        <row r="1598">
          <cell r="S1598">
            <v>2</v>
          </cell>
          <cell r="V1598">
            <v>15202</v>
          </cell>
          <cell r="AC1598">
            <v>26887.21</v>
          </cell>
          <cell r="AD1598">
            <v>0</v>
          </cell>
        </row>
        <row r="1599">
          <cell r="S1599">
            <v>2</v>
          </cell>
          <cell r="V1599">
            <v>39202</v>
          </cell>
          <cell r="AC1599">
            <v>745.25</v>
          </cell>
          <cell r="AD1599">
            <v>0</v>
          </cell>
        </row>
        <row r="1600">
          <cell r="S1600">
            <v>2</v>
          </cell>
          <cell r="V1600" t="str">
            <v>OPERACIONES AJENAS DE INGRESO</v>
          </cell>
          <cell r="AC1600">
            <v>0</v>
          </cell>
          <cell r="AD1600">
            <v>0</v>
          </cell>
        </row>
        <row r="1601">
          <cell r="S1601">
            <v>2</v>
          </cell>
          <cell r="V1601">
            <v>11301</v>
          </cell>
          <cell r="AC1601">
            <v>2860</v>
          </cell>
          <cell r="AD1601">
            <v>0</v>
          </cell>
        </row>
        <row r="1602">
          <cell r="S1602">
            <v>2</v>
          </cell>
          <cell r="V1602">
            <v>13201</v>
          </cell>
          <cell r="AC1602">
            <v>79.89</v>
          </cell>
          <cell r="AD1602">
            <v>0</v>
          </cell>
        </row>
        <row r="1603">
          <cell r="S1603">
            <v>2</v>
          </cell>
          <cell r="V1603">
            <v>13202</v>
          </cell>
          <cell r="AC1603">
            <v>902.76</v>
          </cell>
          <cell r="AD1603">
            <v>0</v>
          </cell>
        </row>
        <row r="1604">
          <cell r="S1604">
            <v>2</v>
          </cell>
          <cell r="V1604">
            <v>15402</v>
          </cell>
          <cell r="AC1604">
            <v>5210</v>
          </cell>
          <cell r="AD1604">
            <v>0</v>
          </cell>
        </row>
        <row r="1605">
          <cell r="S1605">
            <v>2</v>
          </cell>
          <cell r="V1605">
            <v>15901</v>
          </cell>
          <cell r="AC1605">
            <v>700</v>
          </cell>
          <cell r="AD1605">
            <v>0</v>
          </cell>
        </row>
        <row r="1606">
          <cell r="S1606">
            <v>2</v>
          </cell>
          <cell r="V1606">
            <v>15202</v>
          </cell>
          <cell r="AC1606">
            <v>26208.379999999997</v>
          </cell>
          <cell r="AD1606">
            <v>0</v>
          </cell>
        </row>
        <row r="1607">
          <cell r="S1607">
            <v>2</v>
          </cell>
          <cell r="V1607">
            <v>39202</v>
          </cell>
          <cell r="AC1607">
            <v>745.25</v>
          </cell>
          <cell r="AD1607">
            <v>0</v>
          </cell>
        </row>
        <row r="1608">
          <cell r="S1608">
            <v>2</v>
          </cell>
          <cell r="V1608" t="str">
            <v>OPERACIONES AJENAS DE INGRESO</v>
          </cell>
          <cell r="AC1608">
            <v>0</v>
          </cell>
          <cell r="AD1608">
            <v>0</v>
          </cell>
        </row>
        <row r="1609">
          <cell r="S1609">
            <v>2</v>
          </cell>
          <cell r="V1609">
            <v>11301</v>
          </cell>
          <cell r="AC1609">
            <v>2574</v>
          </cell>
          <cell r="AD1609">
            <v>0</v>
          </cell>
        </row>
        <row r="1610">
          <cell r="S1610">
            <v>2</v>
          </cell>
          <cell r="V1610">
            <v>13201</v>
          </cell>
          <cell r="AC1610">
            <v>71.5</v>
          </cell>
          <cell r="AD1610">
            <v>0</v>
          </cell>
        </row>
        <row r="1611">
          <cell r="S1611">
            <v>2</v>
          </cell>
          <cell r="V1611">
            <v>13202</v>
          </cell>
          <cell r="AC1611">
            <v>807</v>
          </cell>
          <cell r="AD1611">
            <v>0</v>
          </cell>
        </row>
        <row r="1612">
          <cell r="S1612">
            <v>2</v>
          </cell>
          <cell r="V1612">
            <v>15402</v>
          </cell>
          <cell r="AC1612">
            <v>4689</v>
          </cell>
          <cell r="AD1612">
            <v>0</v>
          </cell>
        </row>
        <row r="1613">
          <cell r="S1613">
            <v>2</v>
          </cell>
          <cell r="V1613">
            <v>15901</v>
          </cell>
          <cell r="AC1613">
            <v>630</v>
          </cell>
          <cell r="AD1613">
            <v>0</v>
          </cell>
        </row>
        <row r="1614">
          <cell r="S1614">
            <v>2</v>
          </cell>
          <cell r="V1614">
            <v>15202</v>
          </cell>
          <cell r="AC1614">
            <v>26186.410000000003</v>
          </cell>
          <cell r="AD1614">
            <v>0</v>
          </cell>
        </row>
        <row r="1615">
          <cell r="S1615">
            <v>2</v>
          </cell>
          <cell r="V1615">
            <v>39202</v>
          </cell>
          <cell r="AC1615">
            <v>584.01</v>
          </cell>
          <cell r="AD1615">
            <v>0</v>
          </cell>
        </row>
        <row r="1616">
          <cell r="S1616">
            <v>2</v>
          </cell>
          <cell r="V1616" t="str">
            <v>OPERACIONES AJENAS DE INGRESO</v>
          </cell>
          <cell r="AC1616">
            <v>0</v>
          </cell>
          <cell r="AD1616">
            <v>0</v>
          </cell>
        </row>
        <row r="1617">
          <cell r="S1617">
            <v>2</v>
          </cell>
          <cell r="V1617">
            <v>11301</v>
          </cell>
          <cell r="AC1617">
            <v>3146</v>
          </cell>
          <cell r="AD1617">
            <v>0</v>
          </cell>
        </row>
        <row r="1618">
          <cell r="S1618">
            <v>2</v>
          </cell>
          <cell r="V1618">
            <v>13201</v>
          </cell>
          <cell r="AC1618">
            <v>87.9</v>
          </cell>
          <cell r="AD1618">
            <v>0</v>
          </cell>
        </row>
        <row r="1619">
          <cell r="S1619">
            <v>2</v>
          </cell>
          <cell r="V1619">
            <v>13202</v>
          </cell>
          <cell r="AC1619">
            <v>992.07</v>
          </cell>
          <cell r="AD1619">
            <v>0</v>
          </cell>
        </row>
        <row r="1620">
          <cell r="S1620">
            <v>2</v>
          </cell>
          <cell r="V1620">
            <v>15402</v>
          </cell>
          <cell r="AC1620">
            <v>5731</v>
          </cell>
          <cell r="AD1620">
            <v>0</v>
          </cell>
        </row>
        <row r="1621">
          <cell r="S1621">
            <v>2</v>
          </cell>
          <cell r="V1621">
            <v>15901</v>
          </cell>
          <cell r="AC1621">
            <v>770</v>
          </cell>
          <cell r="AD1621">
            <v>0</v>
          </cell>
        </row>
        <row r="1622">
          <cell r="S1622">
            <v>2</v>
          </cell>
          <cell r="V1622">
            <v>15202</v>
          </cell>
          <cell r="AC1622">
            <v>26160.589999999997</v>
          </cell>
          <cell r="AD1622">
            <v>0</v>
          </cell>
        </row>
        <row r="1623">
          <cell r="S1623">
            <v>2</v>
          </cell>
          <cell r="V1623">
            <v>39202</v>
          </cell>
          <cell r="AC1623">
            <v>873.72</v>
          </cell>
          <cell r="AD1623">
            <v>0</v>
          </cell>
        </row>
        <row r="1624">
          <cell r="S1624">
            <v>2</v>
          </cell>
          <cell r="V1624" t="str">
            <v>OPERACIONES AJENAS DE INGRESO</v>
          </cell>
          <cell r="AC1624">
            <v>0</v>
          </cell>
          <cell r="AD1624">
            <v>0</v>
          </cell>
        </row>
        <row r="1625">
          <cell r="S1625">
            <v>2</v>
          </cell>
          <cell r="V1625">
            <v>11301</v>
          </cell>
          <cell r="AC1625">
            <v>2574</v>
          </cell>
          <cell r="AD1625">
            <v>0</v>
          </cell>
        </row>
        <row r="1626">
          <cell r="S1626">
            <v>2</v>
          </cell>
          <cell r="V1626">
            <v>13201</v>
          </cell>
          <cell r="AC1626">
            <v>71.5</v>
          </cell>
          <cell r="AD1626">
            <v>0</v>
          </cell>
        </row>
        <row r="1627">
          <cell r="S1627">
            <v>2</v>
          </cell>
          <cell r="V1627">
            <v>13202</v>
          </cell>
          <cell r="AC1627">
            <v>807</v>
          </cell>
          <cell r="AD1627">
            <v>0</v>
          </cell>
        </row>
        <row r="1628">
          <cell r="S1628">
            <v>2</v>
          </cell>
          <cell r="V1628">
            <v>15402</v>
          </cell>
          <cell r="AC1628">
            <v>4689</v>
          </cell>
          <cell r="AD1628">
            <v>0</v>
          </cell>
        </row>
        <row r="1629">
          <cell r="S1629">
            <v>2</v>
          </cell>
          <cell r="V1629">
            <v>15901</v>
          </cell>
          <cell r="AC1629">
            <v>630</v>
          </cell>
          <cell r="AD1629">
            <v>0</v>
          </cell>
        </row>
        <row r="1630">
          <cell r="S1630">
            <v>2</v>
          </cell>
          <cell r="V1630">
            <v>15202</v>
          </cell>
          <cell r="AC1630">
            <v>18852.830000000002</v>
          </cell>
          <cell r="AD1630">
            <v>0</v>
          </cell>
        </row>
        <row r="1631">
          <cell r="S1631">
            <v>2</v>
          </cell>
          <cell r="V1631">
            <v>39202</v>
          </cell>
          <cell r="AC1631">
            <v>584.01</v>
          </cell>
          <cell r="AD1631">
            <v>0</v>
          </cell>
        </row>
        <row r="1632">
          <cell r="S1632">
            <v>2</v>
          </cell>
          <cell r="V1632" t="str">
            <v>OPERACIONES AJENAS DE INGRESO</v>
          </cell>
          <cell r="AC1632">
            <v>0</v>
          </cell>
          <cell r="AD1632">
            <v>0</v>
          </cell>
        </row>
        <row r="1633">
          <cell r="S1633">
            <v>2</v>
          </cell>
          <cell r="V1633">
            <v>11301</v>
          </cell>
          <cell r="AC1633">
            <v>3146</v>
          </cell>
          <cell r="AD1633">
            <v>0</v>
          </cell>
        </row>
        <row r="1634">
          <cell r="S1634">
            <v>2</v>
          </cell>
          <cell r="V1634">
            <v>13201</v>
          </cell>
          <cell r="AC1634">
            <v>87.9</v>
          </cell>
          <cell r="AD1634">
            <v>0</v>
          </cell>
        </row>
        <row r="1635">
          <cell r="S1635">
            <v>2</v>
          </cell>
          <cell r="V1635">
            <v>13202</v>
          </cell>
          <cell r="AC1635">
            <v>992.07</v>
          </cell>
          <cell r="AD1635">
            <v>0</v>
          </cell>
        </row>
        <row r="1636">
          <cell r="S1636">
            <v>2</v>
          </cell>
          <cell r="V1636">
            <v>15402</v>
          </cell>
          <cell r="AC1636">
            <v>5731</v>
          </cell>
          <cell r="AD1636">
            <v>0</v>
          </cell>
        </row>
        <row r="1637">
          <cell r="S1637">
            <v>2</v>
          </cell>
          <cell r="V1637">
            <v>15901</v>
          </cell>
          <cell r="AC1637">
            <v>770</v>
          </cell>
          <cell r="AD1637">
            <v>0</v>
          </cell>
        </row>
        <row r="1638">
          <cell r="S1638">
            <v>2</v>
          </cell>
          <cell r="V1638">
            <v>15202</v>
          </cell>
          <cell r="AC1638">
            <v>17812.22</v>
          </cell>
          <cell r="AD1638">
            <v>0</v>
          </cell>
        </row>
        <row r="1639">
          <cell r="S1639">
            <v>2</v>
          </cell>
          <cell r="V1639">
            <v>39202</v>
          </cell>
          <cell r="AC1639">
            <v>873.72</v>
          </cell>
          <cell r="AD1639">
            <v>0</v>
          </cell>
        </row>
        <row r="1640">
          <cell r="S1640">
            <v>2</v>
          </cell>
          <cell r="V1640" t="str">
            <v>OPERACIONES AJENAS DE INGRESO</v>
          </cell>
          <cell r="AC1640">
            <v>0</v>
          </cell>
          <cell r="AD1640">
            <v>0</v>
          </cell>
        </row>
        <row r="1641">
          <cell r="S1641">
            <v>2</v>
          </cell>
          <cell r="V1641">
            <v>11301</v>
          </cell>
          <cell r="AC1641">
            <v>3146</v>
          </cell>
          <cell r="AD1641">
            <v>0</v>
          </cell>
        </row>
        <row r="1642">
          <cell r="S1642">
            <v>2</v>
          </cell>
          <cell r="V1642">
            <v>13201</v>
          </cell>
          <cell r="AC1642">
            <v>87.9</v>
          </cell>
          <cell r="AD1642">
            <v>0</v>
          </cell>
        </row>
        <row r="1643">
          <cell r="S1643">
            <v>2</v>
          </cell>
          <cell r="V1643">
            <v>13202</v>
          </cell>
          <cell r="AC1643">
            <v>992.07</v>
          </cell>
          <cell r="AD1643">
            <v>0</v>
          </cell>
        </row>
        <row r="1644">
          <cell r="S1644">
            <v>2</v>
          </cell>
          <cell r="V1644">
            <v>15402</v>
          </cell>
          <cell r="AC1644">
            <v>5731</v>
          </cell>
          <cell r="AD1644">
            <v>0</v>
          </cell>
        </row>
        <row r="1645">
          <cell r="S1645">
            <v>2</v>
          </cell>
          <cell r="V1645">
            <v>15901</v>
          </cell>
          <cell r="AC1645">
            <v>770</v>
          </cell>
          <cell r="AD1645">
            <v>0</v>
          </cell>
        </row>
        <row r="1646">
          <cell r="S1646">
            <v>2</v>
          </cell>
          <cell r="V1646">
            <v>15202</v>
          </cell>
          <cell r="AC1646">
            <v>16420.57</v>
          </cell>
          <cell r="AD1646">
            <v>0</v>
          </cell>
        </row>
        <row r="1647">
          <cell r="S1647">
            <v>2</v>
          </cell>
          <cell r="V1647">
            <v>39202</v>
          </cell>
          <cell r="AC1647">
            <v>873.72</v>
          </cell>
          <cell r="AD1647">
            <v>0</v>
          </cell>
        </row>
        <row r="1648">
          <cell r="S1648">
            <v>2</v>
          </cell>
          <cell r="V1648" t="str">
            <v>OPERACIONES AJENAS DE INGRESO</v>
          </cell>
          <cell r="AC1648">
            <v>0</v>
          </cell>
          <cell r="AD1648">
            <v>0</v>
          </cell>
        </row>
        <row r="1649">
          <cell r="S1649">
            <v>2</v>
          </cell>
          <cell r="V1649">
            <v>11301</v>
          </cell>
          <cell r="AC1649">
            <v>2860</v>
          </cell>
          <cell r="AD1649">
            <v>0</v>
          </cell>
        </row>
        <row r="1650">
          <cell r="S1650">
            <v>2</v>
          </cell>
          <cell r="V1650">
            <v>13201</v>
          </cell>
          <cell r="AC1650">
            <v>79.89</v>
          </cell>
          <cell r="AD1650">
            <v>0</v>
          </cell>
        </row>
        <row r="1651">
          <cell r="S1651">
            <v>2</v>
          </cell>
          <cell r="V1651">
            <v>13202</v>
          </cell>
          <cell r="AC1651">
            <v>902.76</v>
          </cell>
          <cell r="AD1651">
            <v>0</v>
          </cell>
        </row>
        <row r="1652">
          <cell r="S1652">
            <v>2</v>
          </cell>
          <cell r="V1652">
            <v>15402</v>
          </cell>
          <cell r="AC1652">
            <v>5210</v>
          </cell>
          <cell r="AD1652">
            <v>0</v>
          </cell>
        </row>
        <row r="1653">
          <cell r="S1653">
            <v>2</v>
          </cell>
          <cell r="V1653">
            <v>15901</v>
          </cell>
          <cell r="AC1653">
            <v>700</v>
          </cell>
          <cell r="AD1653">
            <v>0</v>
          </cell>
        </row>
        <row r="1654">
          <cell r="S1654">
            <v>2</v>
          </cell>
          <cell r="V1654">
            <v>15202</v>
          </cell>
          <cell r="AC1654">
            <v>16383.82</v>
          </cell>
          <cell r="AD1654">
            <v>0</v>
          </cell>
        </row>
        <row r="1655">
          <cell r="S1655">
            <v>2</v>
          </cell>
          <cell r="V1655">
            <v>39202</v>
          </cell>
          <cell r="AC1655">
            <v>745.25</v>
          </cell>
          <cell r="AD1655">
            <v>0</v>
          </cell>
        </row>
        <row r="1656">
          <cell r="S1656">
            <v>2</v>
          </cell>
          <cell r="V1656" t="str">
            <v>OPERACIONES AJENAS DE INGRESO</v>
          </cell>
          <cell r="AC1656">
            <v>0</v>
          </cell>
          <cell r="AD1656">
            <v>0</v>
          </cell>
        </row>
        <row r="1657">
          <cell r="S1657">
            <v>2</v>
          </cell>
          <cell r="V1657">
            <v>11301</v>
          </cell>
          <cell r="AC1657">
            <v>2574</v>
          </cell>
          <cell r="AD1657">
            <v>0</v>
          </cell>
        </row>
        <row r="1658">
          <cell r="S1658">
            <v>2</v>
          </cell>
          <cell r="V1658">
            <v>13201</v>
          </cell>
          <cell r="AC1658">
            <v>71.5</v>
          </cell>
          <cell r="AD1658">
            <v>0</v>
          </cell>
        </row>
        <row r="1659">
          <cell r="S1659">
            <v>2</v>
          </cell>
          <cell r="V1659">
            <v>13202</v>
          </cell>
          <cell r="AC1659">
            <v>807</v>
          </cell>
          <cell r="AD1659">
            <v>0</v>
          </cell>
        </row>
        <row r="1660">
          <cell r="S1660">
            <v>2</v>
          </cell>
          <cell r="V1660">
            <v>15402</v>
          </cell>
          <cell r="AC1660">
            <v>4689</v>
          </cell>
          <cell r="AD1660">
            <v>0</v>
          </cell>
        </row>
        <row r="1661">
          <cell r="S1661">
            <v>2</v>
          </cell>
          <cell r="V1661">
            <v>15901</v>
          </cell>
          <cell r="AC1661">
            <v>630</v>
          </cell>
          <cell r="AD1661">
            <v>0</v>
          </cell>
        </row>
        <row r="1662">
          <cell r="S1662">
            <v>2</v>
          </cell>
          <cell r="V1662">
            <v>15202</v>
          </cell>
          <cell r="AC1662">
            <v>13920.739999999998</v>
          </cell>
          <cell r="AD1662">
            <v>0</v>
          </cell>
        </row>
        <row r="1663">
          <cell r="S1663">
            <v>2</v>
          </cell>
          <cell r="V1663">
            <v>39202</v>
          </cell>
          <cell r="AC1663">
            <v>584.01</v>
          </cell>
          <cell r="AD1663">
            <v>0</v>
          </cell>
        </row>
        <row r="1664">
          <cell r="S1664">
            <v>2</v>
          </cell>
          <cell r="V1664" t="str">
            <v>OPERACIONES AJENAS DE INGRESO</v>
          </cell>
          <cell r="AC1664">
            <v>0</v>
          </cell>
          <cell r="AD1664">
            <v>0</v>
          </cell>
        </row>
        <row r="1665">
          <cell r="S1665">
            <v>2</v>
          </cell>
          <cell r="V1665">
            <v>11301</v>
          </cell>
          <cell r="AC1665">
            <v>2860</v>
          </cell>
          <cell r="AD1665">
            <v>0</v>
          </cell>
        </row>
        <row r="1666">
          <cell r="S1666">
            <v>2</v>
          </cell>
          <cell r="V1666">
            <v>13201</v>
          </cell>
          <cell r="AC1666">
            <v>79.89</v>
          </cell>
          <cell r="AD1666">
            <v>0</v>
          </cell>
        </row>
        <row r="1667">
          <cell r="S1667">
            <v>2</v>
          </cell>
          <cell r="V1667">
            <v>13202</v>
          </cell>
          <cell r="AC1667">
            <v>902.76</v>
          </cell>
          <cell r="AD1667">
            <v>0</v>
          </cell>
        </row>
        <row r="1668">
          <cell r="S1668">
            <v>2</v>
          </cell>
          <cell r="V1668">
            <v>15402</v>
          </cell>
          <cell r="AC1668">
            <v>5210</v>
          </cell>
          <cell r="AD1668">
            <v>0</v>
          </cell>
        </row>
        <row r="1669">
          <cell r="S1669">
            <v>2</v>
          </cell>
          <cell r="V1669">
            <v>15901</v>
          </cell>
          <cell r="AC1669">
            <v>700</v>
          </cell>
          <cell r="AD1669">
            <v>0</v>
          </cell>
        </row>
        <row r="1670">
          <cell r="S1670">
            <v>2</v>
          </cell>
          <cell r="V1670">
            <v>15202</v>
          </cell>
          <cell r="AC1670">
            <v>13625.630000000001</v>
          </cell>
          <cell r="AD1670">
            <v>0</v>
          </cell>
        </row>
        <row r="1671">
          <cell r="S1671">
            <v>2</v>
          </cell>
          <cell r="V1671">
            <v>39202</v>
          </cell>
          <cell r="AC1671">
            <v>745.25</v>
          </cell>
          <cell r="AD1671">
            <v>0</v>
          </cell>
        </row>
        <row r="1672">
          <cell r="S1672">
            <v>2</v>
          </cell>
          <cell r="V1672" t="str">
            <v>OPERACIONES AJENAS DE INGRESO</v>
          </cell>
          <cell r="AC1672">
            <v>0</v>
          </cell>
          <cell r="AD1672">
            <v>0</v>
          </cell>
        </row>
        <row r="1673">
          <cell r="S1673">
            <v>2</v>
          </cell>
          <cell r="V1673">
            <v>11301</v>
          </cell>
          <cell r="AC1673">
            <v>3146</v>
          </cell>
          <cell r="AD1673">
            <v>0</v>
          </cell>
        </row>
        <row r="1674">
          <cell r="S1674">
            <v>2</v>
          </cell>
          <cell r="V1674">
            <v>13201</v>
          </cell>
          <cell r="AC1674">
            <v>87.9</v>
          </cell>
          <cell r="AD1674">
            <v>0</v>
          </cell>
        </row>
        <row r="1675">
          <cell r="S1675">
            <v>2</v>
          </cell>
          <cell r="V1675">
            <v>13202</v>
          </cell>
          <cell r="AC1675">
            <v>992.07</v>
          </cell>
          <cell r="AD1675">
            <v>0</v>
          </cell>
        </row>
        <row r="1676">
          <cell r="S1676">
            <v>2</v>
          </cell>
          <cell r="V1676">
            <v>15402</v>
          </cell>
          <cell r="AC1676">
            <v>5731</v>
          </cell>
          <cell r="AD1676">
            <v>0</v>
          </cell>
        </row>
        <row r="1677">
          <cell r="S1677">
            <v>2</v>
          </cell>
          <cell r="V1677">
            <v>15901</v>
          </cell>
          <cell r="AC1677">
            <v>770</v>
          </cell>
          <cell r="AD1677">
            <v>0</v>
          </cell>
        </row>
        <row r="1678">
          <cell r="S1678">
            <v>2</v>
          </cell>
          <cell r="V1678">
            <v>15202</v>
          </cell>
          <cell r="AC1678">
            <v>11282.609999999999</v>
          </cell>
          <cell r="AD1678">
            <v>0</v>
          </cell>
        </row>
        <row r="1679">
          <cell r="S1679">
            <v>2</v>
          </cell>
          <cell r="V1679">
            <v>39202</v>
          </cell>
          <cell r="AC1679">
            <v>873.72</v>
          </cell>
          <cell r="AD1679">
            <v>0</v>
          </cell>
        </row>
        <row r="1680">
          <cell r="S1680">
            <v>2</v>
          </cell>
          <cell r="V1680" t="str">
            <v>OPERACIONES AJENAS DE INGRESO</v>
          </cell>
          <cell r="AC1680">
            <v>0</v>
          </cell>
          <cell r="AD1680">
            <v>0</v>
          </cell>
        </row>
        <row r="1681">
          <cell r="S1681">
            <v>2</v>
          </cell>
          <cell r="V1681">
            <v>11301</v>
          </cell>
          <cell r="AC1681">
            <v>2860</v>
          </cell>
          <cell r="AD1681">
            <v>0</v>
          </cell>
        </row>
        <row r="1682">
          <cell r="S1682">
            <v>2</v>
          </cell>
          <cell r="V1682">
            <v>13201</v>
          </cell>
          <cell r="AC1682">
            <v>79.89</v>
          </cell>
          <cell r="AD1682">
            <v>0</v>
          </cell>
        </row>
        <row r="1683">
          <cell r="S1683">
            <v>2</v>
          </cell>
          <cell r="V1683">
            <v>13202</v>
          </cell>
          <cell r="AC1683">
            <v>902.76</v>
          </cell>
          <cell r="AD1683">
            <v>0</v>
          </cell>
        </row>
        <row r="1684">
          <cell r="S1684">
            <v>2</v>
          </cell>
          <cell r="V1684">
            <v>15402</v>
          </cell>
          <cell r="AC1684">
            <v>5210</v>
          </cell>
          <cell r="AD1684">
            <v>0</v>
          </cell>
        </row>
        <row r="1685">
          <cell r="S1685">
            <v>2</v>
          </cell>
          <cell r="V1685">
            <v>15901</v>
          </cell>
          <cell r="AC1685">
            <v>700</v>
          </cell>
          <cell r="AD1685">
            <v>0</v>
          </cell>
        </row>
        <row r="1686">
          <cell r="S1686">
            <v>2</v>
          </cell>
          <cell r="V1686">
            <v>15202</v>
          </cell>
          <cell r="AC1686">
            <v>10790.119999999999</v>
          </cell>
          <cell r="AD1686">
            <v>0</v>
          </cell>
        </row>
        <row r="1687">
          <cell r="S1687">
            <v>2</v>
          </cell>
          <cell r="V1687">
            <v>39202</v>
          </cell>
          <cell r="AC1687">
            <v>745.25</v>
          </cell>
          <cell r="AD1687">
            <v>0</v>
          </cell>
        </row>
        <row r="1688">
          <cell r="S1688">
            <v>2</v>
          </cell>
          <cell r="V1688" t="str">
            <v>OPERACIONES AJENAS DE INGRESO</v>
          </cell>
          <cell r="AC1688">
            <v>0</v>
          </cell>
          <cell r="AD1688">
            <v>0</v>
          </cell>
        </row>
        <row r="1689">
          <cell r="S1689">
            <v>2</v>
          </cell>
          <cell r="V1689">
            <v>11301</v>
          </cell>
          <cell r="AC1689">
            <v>2440</v>
          </cell>
          <cell r="AD1689">
            <v>0</v>
          </cell>
        </row>
        <row r="1690">
          <cell r="S1690">
            <v>2</v>
          </cell>
          <cell r="V1690">
            <v>13201</v>
          </cell>
          <cell r="AC1690">
            <v>68.16</v>
          </cell>
          <cell r="AD1690">
            <v>0</v>
          </cell>
        </row>
        <row r="1691">
          <cell r="S1691">
            <v>2</v>
          </cell>
          <cell r="V1691">
            <v>13202</v>
          </cell>
          <cell r="AC1691">
            <v>392.09</v>
          </cell>
          <cell r="AD1691">
            <v>0</v>
          </cell>
        </row>
        <row r="1692">
          <cell r="S1692">
            <v>2</v>
          </cell>
          <cell r="V1692">
            <v>15402</v>
          </cell>
          <cell r="AC1692">
            <v>1065</v>
          </cell>
          <cell r="AD1692">
            <v>0</v>
          </cell>
        </row>
        <row r="1693">
          <cell r="S1693">
            <v>2</v>
          </cell>
          <cell r="V1693">
            <v>15401</v>
          </cell>
          <cell r="AC1693">
            <v>700</v>
          </cell>
          <cell r="AD1693">
            <v>0</v>
          </cell>
        </row>
        <row r="1694">
          <cell r="S1694">
            <v>2</v>
          </cell>
          <cell r="V1694">
            <v>15202</v>
          </cell>
          <cell r="AC1694">
            <v>6695.7800000000007</v>
          </cell>
          <cell r="AD1694">
            <v>0</v>
          </cell>
        </row>
        <row r="1695">
          <cell r="S1695">
            <v>2</v>
          </cell>
          <cell r="V1695">
            <v>39202</v>
          </cell>
          <cell r="AC1695">
            <v>17.34</v>
          </cell>
          <cell r="AD1695">
            <v>0</v>
          </cell>
        </row>
        <row r="1696">
          <cell r="S1696">
            <v>2</v>
          </cell>
          <cell r="V1696" t="str">
            <v>OPERACIONES AJENAS DE INGRESO</v>
          </cell>
          <cell r="AC1696">
            <v>0</v>
          </cell>
          <cell r="AD1696">
            <v>0</v>
          </cell>
        </row>
        <row r="1697">
          <cell r="S1697">
            <v>2</v>
          </cell>
          <cell r="V1697">
            <v>11301</v>
          </cell>
          <cell r="AC1697">
            <v>2928</v>
          </cell>
          <cell r="AD1697">
            <v>0</v>
          </cell>
        </row>
        <row r="1698">
          <cell r="S1698">
            <v>2</v>
          </cell>
          <cell r="V1698">
            <v>13201</v>
          </cell>
          <cell r="AC1698">
            <v>0.49</v>
          </cell>
          <cell r="AD1698">
            <v>0</v>
          </cell>
        </row>
        <row r="1699">
          <cell r="S1699">
            <v>2</v>
          </cell>
          <cell r="V1699">
            <v>13202</v>
          </cell>
          <cell r="AC1699">
            <v>469.9</v>
          </cell>
          <cell r="AD1699">
            <v>0</v>
          </cell>
        </row>
        <row r="1700">
          <cell r="S1700">
            <v>2</v>
          </cell>
          <cell r="V1700">
            <v>15402</v>
          </cell>
          <cell r="AC1700">
            <v>1278</v>
          </cell>
          <cell r="AD1700">
            <v>0</v>
          </cell>
        </row>
        <row r="1701">
          <cell r="S1701">
            <v>2</v>
          </cell>
          <cell r="V1701">
            <v>15401</v>
          </cell>
          <cell r="AC1701">
            <v>840</v>
          </cell>
          <cell r="AD1701">
            <v>0</v>
          </cell>
        </row>
        <row r="1702">
          <cell r="S1702">
            <v>2</v>
          </cell>
          <cell r="V1702">
            <v>15202</v>
          </cell>
          <cell r="AC1702">
            <v>6348.47</v>
          </cell>
          <cell r="AD1702">
            <v>0</v>
          </cell>
        </row>
        <row r="1703">
          <cell r="S1703">
            <v>2</v>
          </cell>
          <cell r="V1703">
            <v>39202</v>
          </cell>
          <cell r="AC1703">
            <v>160.74</v>
          </cell>
          <cell r="AD1703">
            <v>0</v>
          </cell>
        </row>
        <row r="1704">
          <cell r="S1704">
            <v>2</v>
          </cell>
          <cell r="V1704" t="str">
            <v>OPERACIONES AJENAS DE INGRESO</v>
          </cell>
          <cell r="AC1704">
            <v>0</v>
          </cell>
          <cell r="AD1704">
            <v>0</v>
          </cell>
        </row>
        <row r="1705">
          <cell r="S1705">
            <v>2</v>
          </cell>
          <cell r="V1705">
            <v>11301</v>
          </cell>
          <cell r="AC1705">
            <v>5058</v>
          </cell>
          <cell r="AD1705">
            <v>0</v>
          </cell>
        </row>
        <row r="1706">
          <cell r="S1706">
            <v>2</v>
          </cell>
          <cell r="V1706">
            <v>13201</v>
          </cell>
          <cell r="AC1706">
            <v>0.84</v>
          </cell>
          <cell r="AD1706">
            <v>0</v>
          </cell>
        </row>
        <row r="1707">
          <cell r="S1707">
            <v>2</v>
          </cell>
          <cell r="V1707">
            <v>13202</v>
          </cell>
          <cell r="AC1707">
            <v>728.65</v>
          </cell>
          <cell r="AD1707">
            <v>0</v>
          </cell>
        </row>
        <row r="1708">
          <cell r="S1708">
            <v>2</v>
          </cell>
          <cell r="V1708">
            <v>15402</v>
          </cell>
          <cell r="AC1708">
            <v>1464</v>
          </cell>
          <cell r="AD1708">
            <v>0</v>
          </cell>
        </row>
        <row r="1709">
          <cell r="S1709">
            <v>2</v>
          </cell>
          <cell r="V1709">
            <v>15401</v>
          </cell>
          <cell r="AC1709">
            <v>840</v>
          </cell>
          <cell r="AD1709">
            <v>0</v>
          </cell>
        </row>
        <row r="1710">
          <cell r="S1710">
            <v>2</v>
          </cell>
          <cell r="V1710">
            <v>15202</v>
          </cell>
          <cell r="AC1710">
            <v>28075.969999999998</v>
          </cell>
          <cell r="AD1710">
            <v>0</v>
          </cell>
        </row>
        <row r="1711">
          <cell r="S1711">
            <v>2</v>
          </cell>
          <cell r="V1711">
            <v>39202</v>
          </cell>
          <cell r="AC1711">
            <v>689.11</v>
          </cell>
          <cell r="AD1711">
            <v>0</v>
          </cell>
        </row>
        <row r="1712">
          <cell r="S1712">
            <v>2</v>
          </cell>
          <cell r="V1712" t="str">
            <v>OPERACIONES AJENAS DE INGRESO</v>
          </cell>
          <cell r="AC1712">
            <v>0</v>
          </cell>
          <cell r="AD1712">
            <v>0</v>
          </cell>
        </row>
        <row r="1713">
          <cell r="S1713">
            <v>2</v>
          </cell>
          <cell r="V1713">
            <v>11301</v>
          </cell>
          <cell r="AC1713">
            <v>4215</v>
          </cell>
          <cell r="AD1713">
            <v>0</v>
          </cell>
        </row>
        <row r="1714">
          <cell r="S1714">
            <v>2</v>
          </cell>
          <cell r="V1714">
            <v>13201</v>
          </cell>
          <cell r="AC1714">
            <v>117.74</v>
          </cell>
          <cell r="AD1714">
            <v>0</v>
          </cell>
        </row>
        <row r="1715">
          <cell r="S1715">
            <v>2</v>
          </cell>
          <cell r="V1715">
            <v>13202</v>
          </cell>
          <cell r="AC1715">
            <v>608</v>
          </cell>
          <cell r="AD1715">
            <v>0</v>
          </cell>
        </row>
        <row r="1716">
          <cell r="S1716">
            <v>2</v>
          </cell>
          <cell r="V1716">
            <v>15402</v>
          </cell>
          <cell r="AC1716">
            <v>1220</v>
          </cell>
          <cell r="AD1716">
            <v>0</v>
          </cell>
        </row>
        <row r="1717">
          <cell r="S1717">
            <v>2</v>
          </cell>
          <cell r="V1717">
            <v>15401</v>
          </cell>
          <cell r="AC1717">
            <v>700</v>
          </cell>
          <cell r="AD1717">
            <v>0</v>
          </cell>
        </row>
        <row r="1718">
          <cell r="S1718">
            <v>2</v>
          </cell>
          <cell r="V1718">
            <v>15202</v>
          </cell>
          <cell r="AC1718">
            <v>11944.98</v>
          </cell>
          <cell r="AD1718">
            <v>0</v>
          </cell>
        </row>
        <row r="1719">
          <cell r="S1719">
            <v>2</v>
          </cell>
          <cell r="V1719">
            <v>39202</v>
          </cell>
          <cell r="AC1719">
            <v>515.53</v>
          </cell>
          <cell r="AD1719">
            <v>0</v>
          </cell>
        </row>
        <row r="1720">
          <cell r="S1720">
            <v>2</v>
          </cell>
          <cell r="V1720" t="str">
            <v>OPERACIONES AJENAS DE INGRESO</v>
          </cell>
          <cell r="AC1720">
            <v>0</v>
          </cell>
          <cell r="AD1720">
            <v>0</v>
          </cell>
        </row>
        <row r="1721">
          <cell r="S1721">
            <v>2</v>
          </cell>
          <cell r="V1721">
            <v>11301</v>
          </cell>
          <cell r="AC1721">
            <v>5058</v>
          </cell>
          <cell r="AD1721">
            <v>0</v>
          </cell>
        </row>
        <row r="1722">
          <cell r="S1722">
            <v>2</v>
          </cell>
          <cell r="V1722">
            <v>13201</v>
          </cell>
          <cell r="AC1722">
            <v>0.84</v>
          </cell>
          <cell r="AD1722">
            <v>0</v>
          </cell>
        </row>
        <row r="1723">
          <cell r="S1723">
            <v>2</v>
          </cell>
          <cell r="V1723">
            <v>13202</v>
          </cell>
          <cell r="AC1723">
            <v>728.65</v>
          </cell>
          <cell r="AD1723">
            <v>0</v>
          </cell>
        </row>
        <row r="1724">
          <cell r="S1724">
            <v>2</v>
          </cell>
          <cell r="V1724">
            <v>15402</v>
          </cell>
          <cell r="AC1724">
            <v>1464</v>
          </cell>
          <cell r="AD1724">
            <v>0</v>
          </cell>
        </row>
        <row r="1725">
          <cell r="S1725">
            <v>2</v>
          </cell>
          <cell r="V1725">
            <v>15401</v>
          </cell>
          <cell r="AC1725">
            <v>840</v>
          </cell>
          <cell r="AD1725">
            <v>0</v>
          </cell>
        </row>
        <row r="1726">
          <cell r="S1726">
            <v>2</v>
          </cell>
          <cell r="V1726">
            <v>15202</v>
          </cell>
          <cell r="AC1726">
            <v>9028.5600000000013</v>
          </cell>
          <cell r="AD1726">
            <v>0</v>
          </cell>
        </row>
        <row r="1727">
          <cell r="S1727">
            <v>2</v>
          </cell>
          <cell r="V1727">
            <v>39202</v>
          </cell>
          <cell r="AC1727">
            <v>689.11</v>
          </cell>
          <cell r="AD1727">
            <v>0</v>
          </cell>
        </row>
        <row r="1728">
          <cell r="S1728">
            <v>2</v>
          </cell>
          <cell r="V1728" t="str">
            <v>OPERACIONES AJENAS DE INGRESO</v>
          </cell>
          <cell r="AC1728">
            <v>0</v>
          </cell>
          <cell r="AD1728">
            <v>0</v>
          </cell>
        </row>
        <row r="1729">
          <cell r="S1729">
            <v>2</v>
          </cell>
          <cell r="V1729">
            <v>11301</v>
          </cell>
          <cell r="AC1729">
            <v>5805</v>
          </cell>
          <cell r="AD1729">
            <v>0</v>
          </cell>
        </row>
        <row r="1730">
          <cell r="S1730">
            <v>2</v>
          </cell>
          <cell r="V1730">
            <v>13201</v>
          </cell>
          <cell r="AC1730">
            <v>162.15</v>
          </cell>
          <cell r="AD1730">
            <v>0</v>
          </cell>
        </row>
        <row r="1731">
          <cell r="S1731">
            <v>2</v>
          </cell>
          <cell r="V1731">
            <v>13202</v>
          </cell>
          <cell r="AC1731">
            <v>798.73</v>
          </cell>
          <cell r="AD1731">
            <v>0</v>
          </cell>
        </row>
        <row r="1732">
          <cell r="S1732">
            <v>2</v>
          </cell>
          <cell r="V1732">
            <v>15402</v>
          </cell>
          <cell r="AC1732">
            <v>1335</v>
          </cell>
          <cell r="AD1732">
            <v>0</v>
          </cell>
        </row>
        <row r="1733">
          <cell r="S1733">
            <v>2</v>
          </cell>
          <cell r="V1733">
            <v>15401</v>
          </cell>
          <cell r="AC1733">
            <v>700</v>
          </cell>
          <cell r="AD1733">
            <v>0</v>
          </cell>
        </row>
        <row r="1734">
          <cell r="S1734">
            <v>2</v>
          </cell>
          <cell r="V1734">
            <v>15202</v>
          </cell>
          <cell r="AC1734">
            <v>35264.019999999997</v>
          </cell>
          <cell r="AD1734">
            <v>0</v>
          </cell>
        </row>
        <row r="1735">
          <cell r="S1735">
            <v>2</v>
          </cell>
          <cell r="V1735">
            <v>39202</v>
          </cell>
          <cell r="AC1735">
            <v>565.08000000000004</v>
          </cell>
          <cell r="AD1735">
            <v>0</v>
          </cell>
        </row>
        <row r="1736">
          <cell r="S1736">
            <v>2</v>
          </cell>
          <cell r="V1736" t="str">
            <v>OPERACIONES AJENAS DE INGRESO</v>
          </cell>
          <cell r="AC1736">
            <v>0</v>
          </cell>
          <cell r="AD1736">
            <v>0</v>
          </cell>
        </row>
        <row r="1737">
          <cell r="S1737">
            <v>2</v>
          </cell>
          <cell r="V1737">
            <v>11301</v>
          </cell>
          <cell r="AC1737">
            <v>11927.5</v>
          </cell>
          <cell r="AD1737">
            <v>0</v>
          </cell>
        </row>
        <row r="1738">
          <cell r="S1738">
            <v>2</v>
          </cell>
          <cell r="V1738">
            <v>13201</v>
          </cell>
          <cell r="AC1738">
            <v>26.91</v>
          </cell>
          <cell r="AD1738">
            <v>0</v>
          </cell>
        </row>
        <row r="1739">
          <cell r="S1739">
            <v>2</v>
          </cell>
          <cell r="V1739">
            <v>13202</v>
          </cell>
          <cell r="AC1739">
            <v>1384.8</v>
          </cell>
          <cell r="AD1739">
            <v>0</v>
          </cell>
        </row>
        <row r="1740">
          <cell r="S1740">
            <v>2</v>
          </cell>
          <cell r="V1740">
            <v>15402</v>
          </cell>
          <cell r="AC1740">
            <v>461.5</v>
          </cell>
          <cell r="AD1740">
            <v>0</v>
          </cell>
        </row>
        <row r="1741">
          <cell r="S1741">
            <v>2</v>
          </cell>
          <cell r="V1741">
            <v>15401</v>
          </cell>
          <cell r="AC1741">
            <v>910</v>
          </cell>
          <cell r="AD1741">
            <v>0</v>
          </cell>
        </row>
        <row r="1742">
          <cell r="S1742">
            <v>2</v>
          </cell>
          <cell r="V1742">
            <v>15202</v>
          </cell>
          <cell r="AC1742">
            <v>40858.81</v>
          </cell>
          <cell r="AD1742">
            <v>0</v>
          </cell>
        </row>
        <row r="1743">
          <cell r="S1743">
            <v>2</v>
          </cell>
          <cell r="V1743">
            <v>39202</v>
          </cell>
          <cell r="AC1743">
            <v>856.37</v>
          </cell>
          <cell r="AD1743">
            <v>0</v>
          </cell>
        </row>
        <row r="1744">
          <cell r="S1744">
            <v>2</v>
          </cell>
          <cell r="V1744" t="str">
            <v>OPERACIONES AJENAS DE INGRESO</v>
          </cell>
          <cell r="AC1744">
            <v>0</v>
          </cell>
          <cell r="AD1744">
            <v>0</v>
          </cell>
        </row>
        <row r="1745">
          <cell r="S1745">
            <v>2</v>
          </cell>
          <cell r="V1745">
            <v>11301</v>
          </cell>
          <cell r="AC1745">
            <v>4875</v>
          </cell>
          <cell r="AD1745">
            <v>0</v>
          </cell>
        </row>
        <row r="1746">
          <cell r="S1746">
            <v>2</v>
          </cell>
          <cell r="V1746">
            <v>13201</v>
          </cell>
          <cell r="AC1746">
            <v>28.38</v>
          </cell>
          <cell r="AD1746">
            <v>0</v>
          </cell>
        </row>
        <row r="1747">
          <cell r="S1747">
            <v>2</v>
          </cell>
          <cell r="V1747">
            <v>13202</v>
          </cell>
          <cell r="AC1747">
            <v>1534.54</v>
          </cell>
          <cell r="AD1747">
            <v>0</v>
          </cell>
        </row>
        <row r="1748">
          <cell r="S1748">
            <v>2</v>
          </cell>
          <cell r="V1748">
            <v>15402</v>
          </cell>
          <cell r="AC1748">
            <v>8782.5</v>
          </cell>
          <cell r="AD1748">
            <v>0</v>
          </cell>
        </row>
        <row r="1749">
          <cell r="S1749">
            <v>2</v>
          </cell>
          <cell r="V1749">
            <v>15901</v>
          </cell>
          <cell r="AC1749">
            <v>1050</v>
          </cell>
          <cell r="AD1749">
            <v>0</v>
          </cell>
        </row>
        <row r="1750">
          <cell r="S1750">
            <v>2</v>
          </cell>
          <cell r="V1750">
            <v>15202</v>
          </cell>
          <cell r="AC1750">
            <v>37497.81</v>
          </cell>
          <cell r="AD1750">
            <v>0</v>
          </cell>
        </row>
        <row r="1751">
          <cell r="S1751">
            <v>2</v>
          </cell>
          <cell r="V1751">
            <v>39202</v>
          </cell>
          <cell r="AC1751">
            <v>1193.75</v>
          </cell>
          <cell r="AD1751">
            <v>0</v>
          </cell>
        </row>
        <row r="1752">
          <cell r="S1752">
            <v>2</v>
          </cell>
          <cell r="V1752" t="str">
            <v>OPERACIONES AJENAS DE INGRESO</v>
          </cell>
          <cell r="AC1752">
            <v>0</v>
          </cell>
          <cell r="AD1752">
            <v>0</v>
          </cell>
        </row>
        <row r="1753">
          <cell r="S1753">
            <v>2</v>
          </cell>
          <cell r="V1753">
            <v>11301</v>
          </cell>
          <cell r="AC1753">
            <v>3432</v>
          </cell>
          <cell r="AD1753">
            <v>0</v>
          </cell>
        </row>
        <row r="1754">
          <cell r="S1754">
            <v>2</v>
          </cell>
          <cell r="V1754">
            <v>13201</v>
          </cell>
          <cell r="AC1754">
            <v>0.56999999999999995</v>
          </cell>
          <cell r="AD1754">
            <v>0</v>
          </cell>
        </row>
        <row r="1755">
          <cell r="S1755">
            <v>2</v>
          </cell>
          <cell r="V1755">
            <v>13202</v>
          </cell>
          <cell r="AC1755">
            <v>1081.92</v>
          </cell>
          <cell r="AD1755">
            <v>0</v>
          </cell>
        </row>
        <row r="1756">
          <cell r="S1756">
            <v>2</v>
          </cell>
          <cell r="V1756">
            <v>15402</v>
          </cell>
          <cell r="AC1756">
            <v>6252</v>
          </cell>
          <cell r="AD1756">
            <v>0</v>
          </cell>
        </row>
        <row r="1757">
          <cell r="S1757">
            <v>2</v>
          </cell>
          <cell r="V1757">
            <v>15901</v>
          </cell>
          <cell r="AC1757">
            <v>840</v>
          </cell>
          <cell r="AD1757">
            <v>0</v>
          </cell>
        </row>
        <row r="1758">
          <cell r="S1758">
            <v>2</v>
          </cell>
          <cell r="V1758">
            <v>15202</v>
          </cell>
          <cell r="AC1758">
            <v>40077.86</v>
          </cell>
          <cell r="AD1758">
            <v>0</v>
          </cell>
        </row>
        <row r="1759">
          <cell r="S1759">
            <v>2</v>
          </cell>
          <cell r="V1759">
            <v>39202</v>
          </cell>
          <cell r="AC1759">
            <v>985.95</v>
          </cell>
          <cell r="AD1759">
            <v>0</v>
          </cell>
        </row>
        <row r="1760">
          <cell r="S1760">
            <v>2</v>
          </cell>
          <cell r="V1760" t="str">
            <v>OPERACIONES AJENAS DE INGRESO</v>
          </cell>
          <cell r="AC1760">
            <v>0</v>
          </cell>
          <cell r="AD1760">
            <v>0</v>
          </cell>
        </row>
        <row r="1761">
          <cell r="S1761">
            <v>2</v>
          </cell>
          <cell r="V1761">
            <v>11301</v>
          </cell>
          <cell r="AC1761">
            <v>3146</v>
          </cell>
          <cell r="AD1761">
            <v>0</v>
          </cell>
        </row>
        <row r="1762">
          <cell r="S1762">
            <v>2</v>
          </cell>
          <cell r="V1762">
            <v>13201</v>
          </cell>
          <cell r="AC1762">
            <v>87.9</v>
          </cell>
          <cell r="AD1762">
            <v>0</v>
          </cell>
        </row>
        <row r="1763">
          <cell r="S1763">
            <v>2</v>
          </cell>
          <cell r="V1763">
            <v>13202</v>
          </cell>
          <cell r="AC1763">
            <v>992.07</v>
          </cell>
          <cell r="AD1763">
            <v>0</v>
          </cell>
        </row>
        <row r="1764">
          <cell r="S1764">
            <v>2</v>
          </cell>
          <cell r="V1764">
            <v>15402</v>
          </cell>
          <cell r="AC1764">
            <v>5731</v>
          </cell>
          <cell r="AD1764">
            <v>0</v>
          </cell>
        </row>
        <row r="1765">
          <cell r="S1765">
            <v>2</v>
          </cell>
          <cell r="V1765">
            <v>15901</v>
          </cell>
          <cell r="AC1765">
            <v>770</v>
          </cell>
          <cell r="AD1765">
            <v>0</v>
          </cell>
        </row>
        <row r="1766">
          <cell r="S1766">
            <v>2</v>
          </cell>
          <cell r="V1766">
            <v>15202</v>
          </cell>
          <cell r="AC1766">
            <v>38835.270000000004</v>
          </cell>
          <cell r="AD1766">
            <v>0</v>
          </cell>
        </row>
        <row r="1767">
          <cell r="S1767">
            <v>2</v>
          </cell>
          <cell r="V1767">
            <v>39202</v>
          </cell>
          <cell r="AC1767">
            <v>873.72</v>
          </cell>
          <cell r="AD1767">
            <v>0</v>
          </cell>
        </row>
        <row r="1768">
          <cell r="S1768">
            <v>2</v>
          </cell>
          <cell r="V1768" t="str">
            <v>OPERACIONES AJENAS DE INGRESO</v>
          </cell>
          <cell r="AC1768">
            <v>0</v>
          </cell>
          <cell r="AD1768">
            <v>0</v>
          </cell>
        </row>
        <row r="1769">
          <cell r="S1769">
            <v>2</v>
          </cell>
          <cell r="V1769">
            <v>11301</v>
          </cell>
          <cell r="AC1769">
            <v>3146</v>
          </cell>
          <cell r="AD1769">
            <v>0</v>
          </cell>
        </row>
        <row r="1770">
          <cell r="S1770">
            <v>2</v>
          </cell>
          <cell r="V1770">
            <v>13201</v>
          </cell>
          <cell r="AC1770">
            <v>87.9</v>
          </cell>
          <cell r="AD1770">
            <v>0</v>
          </cell>
        </row>
        <row r="1771">
          <cell r="S1771">
            <v>2</v>
          </cell>
          <cell r="V1771">
            <v>13202</v>
          </cell>
          <cell r="AC1771">
            <v>992.07</v>
          </cell>
          <cell r="AD1771">
            <v>0</v>
          </cell>
        </row>
        <row r="1772">
          <cell r="S1772">
            <v>2</v>
          </cell>
          <cell r="V1772">
            <v>15402</v>
          </cell>
          <cell r="AC1772">
            <v>5731</v>
          </cell>
          <cell r="AD1772">
            <v>0</v>
          </cell>
        </row>
        <row r="1773">
          <cell r="S1773">
            <v>2</v>
          </cell>
          <cell r="V1773">
            <v>15901</v>
          </cell>
          <cell r="AC1773">
            <v>770</v>
          </cell>
          <cell r="AD1773">
            <v>0</v>
          </cell>
        </row>
        <row r="1774">
          <cell r="S1774">
            <v>2</v>
          </cell>
          <cell r="V1774">
            <v>15202</v>
          </cell>
          <cell r="AC1774">
            <v>31997.620000000003</v>
          </cell>
          <cell r="AD1774">
            <v>0</v>
          </cell>
        </row>
        <row r="1775">
          <cell r="S1775">
            <v>2</v>
          </cell>
          <cell r="V1775">
            <v>39202</v>
          </cell>
          <cell r="AC1775">
            <v>873.72</v>
          </cell>
          <cell r="AD1775">
            <v>0</v>
          </cell>
        </row>
        <row r="1776">
          <cell r="S1776">
            <v>2</v>
          </cell>
          <cell r="V1776" t="str">
            <v>OPERACIONES AJENAS DE INGRESO</v>
          </cell>
          <cell r="AC1776">
            <v>0</v>
          </cell>
          <cell r="AD1776">
            <v>0</v>
          </cell>
        </row>
        <row r="1777">
          <cell r="S1777">
            <v>2</v>
          </cell>
          <cell r="V1777">
            <v>11301</v>
          </cell>
          <cell r="AC1777">
            <v>3432</v>
          </cell>
          <cell r="AD1777">
            <v>0</v>
          </cell>
        </row>
        <row r="1778">
          <cell r="S1778">
            <v>2</v>
          </cell>
          <cell r="V1778">
            <v>13201</v>
          </cell>
          <cell r="AC1778">
            <v>0.56999999999999995</v>
          </cell>
          <cell r="AD1778">
            <v>0</v>
          </cell>
        </row>
        <row r="1779">
          <cell r="S1779">
            <v>2</v>
          </cell>
          <cell r="V1779">
            <v>13202</v>
          </cell>
          <cell r="AC1779">
            <v>1081.92</v>
          </cell>
          <cell r="AD1779">
            <v>0</v>
          </cell>
        </row>
        <row r="1780">
          <cell r="S1780">
            <v>2</v>
          </cell>
          <cell r="V1780">
            <v>15402</v>
          </cell>
          <cell r="AC1780">
            <v>6252</v>
          </cell>
          <cell r="AD1780">
            <v>0</v>
          </cell>
        </row>
        <row r="1781">
          <cell r="S1781">
            <v>2</v>
          </cell>
          <cell r="V1781">
            <v>15901</v>
          </cell>
          <cell r="AC1781">
            <v>840</v>
          </cell>
          <cell r="AD1781">
            <v>0</v>
          </cell>
        </row>
        <row r="1782">
          <cell r="S1782">
            <v>2</v>
          </cell>
          <cell r="V1782">
            <v>15202</v>
          </cell>
          <cell r="AC1782">
            <v>30276.18</v>
          </cell>
          <cell r="AD1782">
            <v>0</v>
          </cell>
        </row>
        <row r="1783">
          <cell r="S1783">
            <v>2</v>
          </cell>
          <cell r="V1783">
            <v>39202</v>
          </cell>
          <cell r="AC1783">
            <v>985.95</v>
          </cell>
          <cell r="AD1783">
            <v>0</v>
          </cell>
        </row>
        <row r="1784">
          <cell r="S1784">
            <v>2</v>
          </cell>
          <cell r="V1784" t="str">
            <v>OPERACIONES AJENAS DE INGRESO</v>
          </cell>
          <cell r="AC1784">
            <v>0</v>
          </cell>
          <cell r="AD1784">
            <v>0</v>
          </cell>
        </row>
        <row r="1785">
          <cell r="S1785">
            <v>2</v>
          </cell>
          <cell r="V1785">
            <v>11301</v>
          </cell>
          <cell r="AC1785">
            <v>3432</v>
          </cell>
          <cell r="AD1785">
            <v>0</v>
          </cell>
        </row>
        <row r="1786">
          <cell r="S1786">
            <v>2</v>
          </cell>
          <cell r="V1786">
            <v>13201</v>
          </cell>
          <cell r="AC1786">
            <v>0.56999999999999995</v>
          </cell>
          <cell r="AD1786">
            <v>0</v>
          </cell>
        </row>
        <row r="1787">
          <cell r="S1787">
            <v>2</v>
          </cell>
          <cell r="V1787">
            <v>13202</v>
          </cell>
          <cell r="AC1787">
            <v>1081.92</v>
          </cell>
          <cell r="AD1787">
            <v>0</v>
          </cell>
        </row>
        <row r="1788">
          <cell r="S1788">
            <v>2</v>
          </cell>
          <cell r="V1788">
            <v>15402</v>
          </cell>
          <cell r="AC1788">
            <v>6252</v>
          </cell>
          <cell r="AD1788">
            <v>0</v>
          </cell>
        </row>
        <row r="1789">
          <cell r="S1789">
            <v>2</v>
          </cell>
          <cell r="V1789">
            <v>15901</v>
          </cell>
          <cell r="AC1789">
            <v>840</v>
          </cell>
          <cell r="AD1789">
            <v>0</v>
          </cell>
        </row>
        <row r="1790">
          <cell r="S1790">
            <v>2</v>
          </cell>
          <cell r="V1790">
            <v>15202</v>
          </cell>
          <cell r="AC1790">
            <v>30656.93</v>
          </cell>
          <cell r="AD1790">
            <v>0</v>
          </cell>
        </row>
        <row r="1791">
          <cell r="S1791">
            <v>2</v>
          </cell>
          <cell r="V1791">
            <v>39202</v>
          </cell>
          <cell r="AC1791">
            <v>985.95</v>
          </cell>
          <cell r="AD1791">
            <v>0</v>
          </cell>
        </row>
        <row r="1792">
          <cell r="S1792">
            <v>2</v>
          </cell>
          <cell r="V1792" t="str">
            <v>OPERACIONES AJENAS DE INGRESO</v>
          </cell>
          <cell r="AC1792">
            <v>0</v>
          </cell>
          <cell r="AD1792">
            <v>0</v>
          </cell>
        </row>
        <row r="1793">
          <cell r="S1793">
            <v>2</v>
          </cell>
          <cell r="V1793">
            <v>11301</v>
          </cell>
          <cell r="AC1793">
            <v>3432</v>
          </cell>
          <cell r="AD1793">
            <v>0</v>
          </cell>
        </row>
        <row r="1794">
          <cell r="S1794">
            <v>2</v>
          </cell>
          <cell r="V1794">
            <v>13201</v>
          </cell>
          <cell r="AC1794">
            <v>0.56999999999999995</v>
          </cell>
          <cell r="AD1794">
            <v>0</v>
          </cell>
        </row>
        <row r="1795">
          <cell r="S1795">
            <v>2</v>
          </cell>
          <cell r="V1795">
            <v>13202</v>
          </cell>
          <cell r="AC1795">
            <v>1081.92</v>
          </cell>
          <cell r="AD1795">
            <v>0</v>
          </cell>
        </row>
        <row r="1796">
          <cell r="S1796">
            <v>2</v>
          </cell>
          <cell r="V1796">
            <v>15402</v>
          </cell>
          <cell r="AC1796">
            <v>6252</v>
          </cell>
          <cell r="AD1796">
            <v>0</v>
          </cell>
        </row>
        <row r="1797">
          <cell r="S1797">
            <v>2</v>
          </cell>
          <cell r="V1797">
            <v>15901</v>
          </cell>
          <cell r="AC1797">
            <v>840</v>
          </cell>
          <cell r="AD1797">
            <v>0</v>
          </cell>
        </row>
        <row r="1798">
          <cell r="S1798">
            <v>2</v>
          </cell>
          <cell r="V1798">
            <v>15202</v>
          </cell>
          <cell r="AC1798">
            <v>26806.809999999998</v>
          </cell>
          <cell r="AD1798">
            <v>0</v>
          </cell>
        </row>
        <row r="1799">
          <cell r="S1799">
            <v>2</v>
          </cell>
          <cell r="V1799">
            <v>39202</v>
          </cell>
          <cell r="AC1799">
            <v>985.95</v>
          </cell>
          <cell r="AD1799">
            <v>0</v>
          </cell>
        </row>
        <row r="1800">
          <cell r="S1800">
            <v>2</v>
          </cell>
          <cell r="V1800" t="str">
            <v>OPERACIONES AJENAS DE INGRESO</v>
          </cell>
          <cell r="AC1800">
            <v>0</v>
          </cell>
          <cell r="AD1800">
            <v>0</v>
          </cell>
        </row>
        <row r="1801">
          <cell r="S1801">
            <v>2</v>
          </cell>
          <cell r="V1801">
            <v>11301</v>
          </cell>
          <cell r="AC1801">
            <v>3432</v>
          </cell>
          <cell r="AD1801">
            <v>0</v>
          </cell>
        </row>
        <row r="1802">
          <cell r="S1802">
            <v>2</v>
          </cell>
          <cell r="V1802">
            <v>13201</v>
          </cell>
          <cell r="AC1802">
            <v>0.56999999999999995</v>
          </cell>
          <cell r="AD1802">
            <v>0</v>
          </cell>
        </row>
        <row r="1803">
          <cell r="S1803">
            <v>2</v>
          </cell>
          <cell r="V1803">
            <v>13202</v>
          </cell>
          <cell r="AC1803">
            <v>1081.92</v>
          </cell>
          <cell r="AD1803">
            <v>0</v>
          </cell>
        </row>
        <row r="1804">
          <cell r="S1804">
            <v>2</v>
          </cell>
          <cell r="V1804">
            <v>15402</v>
          </cell>
          <cell r="AC1804">
            <v>6252</v>
          </cell>
          <cell r="AD1804">
            <v>0</v>
          </cell>
        </row>
        <row r="1805">
          <cell r="S1805">
            <v>2</v>
          </cell>
          <cell r="V1805">
            <v>15901</v>
          </cell>
          <cell r="AC1805">
            <v>840</v>
          </cell>
          <cell r="AD1805">
            <v>0</v>
          </cell>
        </row>
        <row r="1806">
          <cell r="S1806">
            <v>2</v>
          </cell>
          <cell r="V1806">
            <v>15202</v>
          </cell>
          <cell r="AC1806">
            <v>22001.25</v>
          </cell>
          <cell r="AD1806">
            <v>0</v>
          </cell>
        </row>
        <row r="1807">
          <cell r="S1807">
            <v>2</v>
          </cell>
          <cell r="V1807">
            <v>39202</v>
          </cell>
          <cell r="AC1807">
            <v>985.95</v>
          </cell>
          <cell r="AD1807">
            <v>0</v>
          </cell>
        </row>
        <row r="1808">
          <cell r="S1808">
            <v>2</v>
          </cell>
          <cell r="V1808" t="str">
            <v>OPERACIONES AJENAS DE INGRESO</v>
          </cell>
          <cell r="AC1808">
            <v>0</v>
          </cell>
          <cell r="AD1808">
            <v>0</v>
          </cell>
        </row>
        <row r="1809">
          <cell r="S1809">
            <v>2</v>
          </cell>
          <cell r="V1809">
            <v>11301</v>
          </cell>
          <cell r="AC1809">
            <v>3432</v>
          </cell>
          <cell r="AD1809">
            <v>0</v>
          </cell>
        </row>
        <row r="1810">
          <cell r="S1810">
            <v>2</v>
          </cell>
          <cell r="V1810">
            <v>13201</v>
          </cell>
          <cell r="AC1810">
            <v>0.56999999999999995</v>
          </cell>
          <cell r="AD1810">
            <v>0</v>
          </cell>
        </row>
        <row r="1811">
          <cell r="S1811">
            <v>2</v>
          </cell>
          <cell r="V1811">
            <v>13202</v>
          </cell>
          <cell r="AC1811">
            <v>1081.92</v>
          </cell>
          <cell r="AD1811">
            <v>0</v>
          </cell>
        </row>
        <row r="1812">
          <cell r="S1812">
            <v>2</v>
          </cell>
          <cell r="V1812">
            <v>15402</v>
          </cell>
          <cell r="AC1812">
            <v>6252</v>
          </cell>
          <cell r="AD1812">
            <v>0</v>
          </cell>
        </row>
        <row r="1813">
          <cell r="S1813">
            <v>2</v>
          </cell>
          <cell r="V1813">
            <v>15901</v>
          </cell>
          <cell r="AC1813">
            <v>840</v>
          </cell>
          <cell r="AD1813">
            <v>0</v>
          </cell>
        </row>
        <row r="1814">
          <cell r="S1814">
            <v>2</v>
          </cell>
          <cell r="V1814">
            <v>15202</v>
          </cell>
          <cell r="AC1814">
            <v>21362.79</v>
          </cell>
          <cell r="AD1814">
            <v>0</v>
          </cell>
        </row>
        <row r="1815">
          <cell r="S1815">
            <v>2</v>
          </cell>
          <cell r="V1815">
            <v>39202</v>
          </cell>
          <cell r="AC1815">
            <v>985.95</v>
          </cell>
          <cell r="AD1815">
            <v>0</v>
          </cell>
        </row>
        <row r="1816">
          <cell r="S1816">
            <v>2</v>
          </cell>
          <cell r="V1816" t="str">
            <v>OPERACIONES AJENAS DE INGRESO</v>
          </cell>
          <cell r="AC1816">
            <v>0</v>
          </cell>
          <cell r="AD1816">
            <v>0</v>
          </cell>
        </row>
        <row r="1817">
          <cell r="S1817">
            <v>2</v>
          </cell>
          <cell r="V1817">
            <v>11301</v>
          </cell>
          <cell r="AC1817">
            <v>3432</v>
          </cell>
          <cell r="AD1817">
            <v>0</v>
          </cell>
        </row>
        <row r="1818">
          <cell r="S1818">
            <v>2</v>
          </cell>
          <cell r="V1818">
            <v>13201</v>
          </cell>
          <cell r="AC1818">
            <v>0.56999999999999995</v>
          </cell>
          <cell r="AD1818">
            <v>0</v>
          </cell>
        </row>
        <row r="1819">
          <cell r="S1819">
            <v>2</v>
          </cell>
          <cell r="V1819">
            <v>13202</v>
          </cell>
          <cell r="AC1819">
            <v>1081.92</v>
          </cell>
          <cell r="AD1819">
            <v>0</v>
          </cell>
        </row>
        <row r="1820">
          <cell r="S1820">
            <v>2</v>
          </cell>
          <cell r="V1820">
            <v>15402</v>
          </cell>
          <cell r="AC1820">
            <v>6252</v>
          </cell>
          <cell r="AD1820">
            <v>0</v>
          </cell>
        </row>
        <row r="1821">
          <cell r="S1821">
            <v>2</v>
          </cell>
          <cell r="V1821">
            <v>15901</v>
          </cell>
          <cell r="AC1821">
            <v>840</v>
          </cell>
          <cell r="AD1821">
            <v>0</v>
          </cell>
        </row>
        <row r="1822">
          <cell r="S1822">
            <v>2</v>
          </cell>
          <cell r="V1822">
            <v>15202</v>
          </cell>
          <cell r="AC1822">
            <v>22001.25</v>
          </cell>
          <cell r="AD1822">
            <v>0</v>
          </cell>
        </row>
        <row r="1823">
          <cell r="S1823">
            <v>2</v>
          </cell>
          <cell r="V1823">
            <v>39202</v>
          </cell>
          <cell r="AC1823">
            <v>985.95</v>
          </cell>
          <cell r="AD1823">
            <v>0</v>
          </cell>
        </row>
        <row r="1824">
          <cell r="S1824">
            <v>2</v>
          </cell>
          <cell r="V1824" t="str">
            <v>OPERACIONES AJENAS DE INGRESO</v>
          </cell>
          <cell r="AC1824">
            <v>0</v>
          </cell>
          <cell r="AD1824">
            <v>0</v>
          </cell>
        </row>
        <row r="1825">
          <cell r="S1825">
            <v>2</v>
          </cell>
          <cell r="V1825">
            <v>11301</v>
          </cell>
          <cell r="AC1825">
            <v>4004</v>
          </cell>
          <cell r="AD1825">
            <v>0</v>
          </cell>
        </row>
        <row r="1826">
          <cell r="S1826">
            <v>2</v>
          </cell>
          <cell r="V1826">
            <v>13201</v>
          </cell>
          <cell r="AC1826">
            <v>16.97</v>
          </cell>
          <cell r="AD1826">
            <v>0</v>
          </cell>
        </row>
        <row r="1827">
          <cell r="S1827">
            <v>2</v>
          </cell>
          <cell r="V1827">
            <v>13202</v>
          </cell>
          <cell r="AC1827">
            <v>1265.17</v>
          </cell>
          <cell r="AD1827">
            <v>0</v>
          </cell>
        </row>
        <row r="1828">
          <cell r="S1828">
            <v>2</v>
          </cell>
          <cell r="V1828">
            <v>15402</v>
          </cell>
          <cell r="AC1828">
            <v>7294</v>
          </cell>
          <cell r="AD1828">
            <v>0</v>
          </cell>
        </row>
        <row r="1829">
          <cell r="S1829">
            <v>2</v>
          </cell>
          <cell r="V1829">
            <v>15901</v>
          </cell>
          <cell r="AC1829">
            <v>980</v>
          </cell>
          <cell r="AD1829">
            <v>0</v>
          </cell>
        </row>
        <row r="1830">
          <cell r="S1830">
            <v>2</v>
          </cell>
          <cell r="V1830">
            <v>15202</v>
          </cell>
          <cell r="AC1830">
            <v>20630.260000000002</v>
          </cell>
          <cell r="AD1830">
            <v>0</v>
          </cell>
        </row>
        <row r="1831">
          <cell r="S1831">
            <v>2</v>
          </cell>
          <cell r="V1831">
            <v>39202</v>
          </cell>
          <cell r="AC1831">
            <v>749.11</v>
          </cell>
          <cell r="AD1831">
            <v>0</v>
          </cell>
        </row>
        <row r="1832">
          <cell r="S1832">
            <v>2</v>
          </cell>
          <cell r="V1832" t="str">
            <v>OPERACIONES AJENAS DE INGRESO</v>
          </cell>
          <cell r="AC1832">
            <v>0</v>
          </cell>
          <cell r="AD1832">
            <v>0</v>
          </cell>
        </row>
        <row r="1833">
          <cell r="S1833">
            <v>2</v>
          </cell>
          <cell r="V1833">
            <v>11301</v>
          </cell>
          <cell r="AC1833">
            <v>2860</v>
          </cell>
          <cell r="AD1833">
            <v>0</v>
          </cell>
        </row>
        <row r="1834">
          <cell r="S1834">
            <v>2</v>
          </cell>
          <cell r="V1834">
            <v>13201</v>
          </cell>
          <cell r="AC1834">
            <v>79.89</v>
          </cell>
          <cell r="AD1834">
            <v>0</v>
          </cell>
        </row>
        <row r="1835">
          <cell r="S1835">
            <v>2</v>
          </cell>
          <cell r="V1835">
            <v>13202</v>
          </cell>
          <cell r="AC1835">
            <v>902.76</v>
          </cell>
          <cell r="AD1835">
            <v>0</v>
          </cell>
        </row>
        <row r="1836">
          <cell r="S1836">
            <v>2</v>
          </cell>
          <cell r="V1836">
            <v>15402</v>
          </cell>
          <cell r="AC1836">
            <v>5210</v>
          </cell>
          <cell r="AD1836">
            <v>0</v>
          </cell>
        </row>
        <row r="1837">
          <cell r="S1837">
            <v>2</v>
          </cell>
          <cell r="V1837">
            <v>15901</v>
          </cell>
          <cell r="AC1837">
            <v>700</v>
          </cell>
          <cell r="AD1837">
            <v>0</v>
          </cell>
        </row>
        <row r="1838">
          <cell r="S1838">
            <v>2</v>
          </cell>
          <cell r="V1838">
            <v>15202</v>
          </cell>
          <cell r="AC1838">
            <v>9890.43</v>
          </cell>
          <cell r="AD1838">
            <v>0</v>
          </cell>
        </row>
        <row r="1839">
          <cell r="S1839">
            <v>2</v>
          </cell>
          <cell r="V1839">
            <v>39202</v>
          </cell>
          <cell r="AC1839">
            <v>745.25</v>
          </cell>
          <cell r="AD1839">
            <v>0</v>
          </cell>
        </row>
        <row r="1840">
          <cell r="S1840">
            <v>2</v>
          </cell>
          <cell r="V1840" t="str">
            <v>OPERACIONES AJENAS DE INGRESO</v>
          </cell>
          <cell r="AC1840">
            <v>0</v>
          </cell>
          <cell r="AD1840">
            <v>0</v>
          </cell>
        </row>
        <row r="1841">
          <cell r="S1841">
            <v>2</v>
          </cell>
          <cell r="V1841">
            <v>11301</v>
          </cell>
          <cell r="AC1841">
            <v>1731.9</v>
          </cell>
          <cell r="AD1841">
            <v>0</v>
          </cell>
        </row>
        <row r="1842">
          <cell r="S1842">
            <v>2</v>
          </cell>
          <cell r="V1842">
            <v>13201</v>
          </cell>
          <cell r="AC1842">
            <v>1443.25</v>
          </cell>
          <cell r="AD1842">
            <v>0</v>
          </cell>
        </row>
        <row r="1843">
          <cell r="S1843">
            <v>2</v>
          </cell>
          <cell r="V1843">
            <v>13202</v>
          </cell>
          <cell r="AC1843">
            <v>480.87</v>
          </cell>
          <cell r="AD1843">
            <v>0</v>
          </cell>
        </row>
        <row r="1844">
          <cell r="S1844">
            <v>2</v>
          </cell>
          <cell r="V1844">
            <v>15202</v>
          </cell>
          <cell r="AC1844">
            <v>7285.83</v>
          </cell>
          <cell r="AD1844">
            <v>0</v>
          </cell>
        </row>
        <row r="1845">
          <cell r="S1845">
            <v>2</v>
          </cell>
          <cell r="V1845">
            <v>15402</v>
          </cell>
          <cell r="AC1845">
            <v>2639.6</v>
          </cell>
          <cell r="AD1845">
            <v>0</v>
          </cell>
        </row>
        <row r="1846">
          <cell r="S1846">
            <v>2</v>
          </cell>
          <cell r="V1846">
            <v>39202</v>
          </cell>
          <cell r="AC1846">
            <v>34.64</v>
          </cell>
          <cell r="AD1846">
            <v>0</v>
          </cell>
        </row>
        <row r="1847">
          <cell r="S1847">
            <v>2</v>
          </cell>
          <cell r="V1847" t="str">
            <v>OPERACIONES AJENAS DE INGRESO</v>
          </cell>
          <cell r="AC1847">
            <v>0</v>
          </cell>
          <cell r="AD1847">
            <v>0</v>
          </cell>
        </row>
        <row r="1848">
          <cell r="S1848">
            <v>2</v>
          </cell>
          <cell r="V1848">
            <v>11301</v>
          </cell>
          <cell r="AC1848">
            <v>5195.7</v>
          </cell>
          <cell r="AD1848">
            <v>0</v>
          </cell>
        </row>
        <row r="1849">
          <cell r="S1849">
            <v>2</v>
          </cell>
          <cell r="V1849">
            <v>13201</v>
          </cell>
          <cell r="AC1849">
            <v>1622.21</v>
          </cell>
          <cell r="AD1849">
            <v>0</v>
          </cell>
        </row>
        <row r="1850">
          <cell r="S1850">
            <v>2</v>
          </cell>
          <cell r="V1850">
            <v>13202</v>
          </cell>
          <cell r="AC1850">
            <v>1457.17</v>
          </cell>
          <cell r="AD1850">
            <v>0</v>
          </cell>
        </row>
        <row r="1851">
          <cell r="S1851">
            <v>2</v>
          </cell>
          <cell r="V1851">
            <v>15202</v>
          </cell>
          <cell r="AC1851">
            <v>8174.71</v>
          </cell>
          <cell r="AD1851">
            <v>0</v>
          </cell>
        </row>
        <row r="1852">
          <cell r="S1852">
            <v>2</v>
          </cell>
          <cell r="V1852">
            <v>15402</v>
          </cell>
          <cell r="AC1852">
            <v>7918.8</v>
          </cell>
          <cell r="AD1852">
            <v>0</v>
          </cell>
        </row>
        <row r="1853">
          <cell r="S1853">
            <v>2</v>
          </cell>
          <cell r="V1853">
            <v>39202</v>
          </cell>
          <cell r="AC1853">
            <v>172.18</v>
          </cell>
          <cell r="AD1853">
            <v>0</v>
          </cell>
        </row>
        <row r="1854">
          <cell r="S1854">
            <v>2</v>
          </cell>
          <cell r="V1854" t="str">
            <v>OPERACIONES AJENAS DE INGRESO</v>
          </cell>
          <cell r="AC1854">
            <v>0</v>
          </cell>
          <cell r="AD1854">
            <v>0</v>
          </cell>
        </row>
        <row r="1855">
          <cell r="S1855">
            <v>2</v>
          </cell>
          <cell r="V1855">
            <v>13201</v>
          </cell>
          <cell r="AC1855">
            <v>3104.34</v>
          </cell>
          <cell r="AD1855">
            <v>0</v>
          </cell>
        </row>
        <row r="1856">
          <cell r="S1856">
            <v>2</v>
          </cell>
          <cell r="V1856">
            <v>13202</v>
          </cell>
          <cell r="AC1856">
            <v>3342.52</v>
          </cell>
          <cell r="AD1856">
            <v>0</v>
          </cell>
        </row>
        <row r="1857">
          <cell r="S1857">
            <v>2</v>
          </cell>
          <cell r="V1857">
            <v>15202</v>
          </cell>
          <cell r="AC1857">
            <v>15671.47</v>
          </cell>
          <cell r="AD1857">
            <v>0</v>
          </cell>
        </row>
        <row r="1858">
          <cell r="S1858">
            <v>2</v>
          </cell>
          <cell r="V1858">
            <v>39202</v>
          </cell>
          <cell r="AC1858">
            <v>300.20999999999998</v>
          </cell>
          <cell r="AD1858">
            <v>0</v>
          </cell>
        </row>
        <row r="1859">
          <cell r="S1859">
            <v>2</v>
          </cell>
          <cell r="V1859" t="str">
            <v>OPERACIONES AJENAS DE INGRESO</v>
          </cell>
          <cell r="AC1859">
            <v>0</v>
          </cell>
          <cell r="AD1859">
            <v>0</v>
          </cell>
        </row>
        <row r="1860">
          <cell r="S1860">
            <v>2</v>
          </cell>
          <cell r="V1860">
            <v>13201</v>
          </cell>
          <cell r="AC1860">
            <v>2335.48</v>
          </cell>
          <cell r="AD1860">
            <v>0</v>
          </cell>
        </row>
        <row r="1861">
          <cell r="S1861">
            <v>2</v>
          </cell>
          <cell r="V1861">
            <v>13202</v>
          </cell>
          <cell r="AC1861">
            <v>2514.58</v>
          </cell>
          <cell r="AD1861">
            <v>0</v>
          </cell>
        </row>
        <row r="1862">
          <cell r="S1862">
            <v>2</v>
          </cell>
          <cell r="V1862">
            <v>15202</v>
          </cell>
          <cell r="AC1862">
            <v>11789.68</v>
          </cell>
          <cell r="AD1862">
            <v>0</v>
          </cell>
        </row>
        <row r="1863">
          <cell r="S1863">
            <v>2</v>
          </cell>
          <cell r="V1863">
            <v>39202</v>
          </cell>
          <cell r="AC1863">
            <v>399.33000000000004</v>
          </cell>
          <cell r="AD1863">
            <v>0</v>
          </cell>
        </row>
        <row r="1864">
          <cell r="S1864">
            <v>2</v>
          </cell>
          <cell r="V1864" t="str">
            <v>OPERACIONES AJENAS DE INGRESO</v>
          </cell>
          <cell r="AC1864">
            <v>0</v>
          </cell>
          <cell r="AD1864">
            <v>0</v>
          </cell>
        </row>
        <row r="1865">
          <cell r="S1865">
            <v>2</v>
          </cell>
          <cell r="V1865">
            <v>13201</v>
          </cell>
          <cell r="AC1865">
            <v>2335.48</v>
          </cell>
          <cell r="AD1865">
            <v>0</v>
          </cell>
        </row>
        <row r="1866">
          <cell r="S1866">
            <v>2</v>
          </cell>
          <cell r="V1866">
            <v>13202</v>
          </cell>
          <cell r="AC1866">
            <v>2514.58</v>
          </cell>
          <cell r="AD1866">
            <v>0</v>
          </cell>
        </row>
        <row r="1867">
          <cell r="S1867">
            <v>2</v>
          </cell>
          <cell r="V1867">
            <v>15202</v>
          </cell>
          <cell r="AC1867">
            <v>11789.68</v>
          </cell>
          <cell r="AD1867">
            <v>0</v>
          </cell>
        </row>
        <row r="1868">
          <cell r="S1868">
            <v>2</v>
          </cell>
          <cell r="V1868">
            <v>39202</v>
          </cell>
          <cell r="AC1868">
            <v>399.33000000000004</v>
          </cell>
          <cell r="AD1868">
            <v>0</v>
          </cell>
        </row>
        <row r="1869">
          <cell r="S1869">
            <v>2</v>
          </cell>
          <cell r="V1869" t="str">
            <v>OPERACIONES AJENAS DE INGRESO</v>
          </cell>
          <cell r="AC1869">
            <v>0</v>
          </cell>
          <cell r="AD1869">
            <v>0</v>
          </cell>
        </row>
        <row r="1870">
          <cell r="S1870">
            <v>2</v>
          </cell>
          <cell r="V1870">
            <v>13201</v>
          </cell>
          <cell r="AC1870">
            <v>318.27999999999997</v>
          </cell>
          <cell r="AD1870">
            <v>0</v>
          </cell>
        </row>
        <row r="1871">
          <cell r="S1871">
            <v>2</v>
          </cell>
          <cell r="V1871">
            <v>13202</v>
          </cell>
          <cell r="AC1871">
            <v>1329.12</v>
          </cell>
          <cell r="AD1871">
            <v>0</v>
          </cell>
        </row>
        <row r="1872">
          <cell r="S1872">
            <v>2</v>
          </cell>
          <cell r="V1872">
            <v>15202</v>
          </cell>
          <cell r="AC1872">
            <v>664.56</v>
          </cell>
          <cell r="AD1872">
            <v>0</v>
          </cell>
        </row>
        <row r="1873">
          <cell r="S1873">
            <v>2</v>
          </cell>
          <cell r="V1873">
            <v>39202</v>
          </cell>
          <cell r="AC1873">
            <v>394.26</v>
          </cell>
          <cell r="AD1873">
            <v>0</v>
          </cell>
        </row>
        <row r="1874">
          <cell r="S1874">
            <v>2</v>
          </cell>
          <cell r="V1874">
            <v>13201</v>
          </cell>
          <cell r="AC1874">
            <v>2090.5</v>
          </cell>
          <cell r="AD1874">
            <v>0</v>
          </cell>
        </row>
        <row r="1875">
          <cell r="S1875">
            <v>2</v>
          </cell>
          <cell r="V1875">
            <v>13202</v>
          </cell>
          <cell r="AC1875">
            <v>3442.09</v>
          </cell>
          <cell r="AD1875">
            <v>0</v>
          </cell>
        </row>
        <row r="1876">
          <cell r="S1876">
            <v>2</v>
          </cell>
          <cell r="V1876">
            <v>15202</v>
          </cell>
          <cell r="AC1876">
            <v>10532.39</v>
          </cell>
          <cell r="AD1876">
            <v>0</v>
          </cell>
        </row>
        <row r="1877">
          <cell r="S1877">
            <v>2</v>
          </cell>
          <cell r="V1877">
            <v>39202</v>
          </cell>
          <cell r="AC1877">
            <v>193.23</v>
          </cell>
          <cell r="AD1877">
            <v>0</v>
          </cell>
        </row>
        <row r="1878">
          <cell r="S1878">
            <v>2</v>
          </cell>
          <cell r="V1878" t="str">
            <v>OPERACIONES AJENAS DE INGRESO</v>
          </cell>
          <cell r="AC1878">
            <v>0</v>
          </cell>
          <cell r="AD1878">
            <v>0</v>
          </cell>
        </row>
        <row r="1879">
          <cell r="S1879">
            <v>2</v>
          </cell>
          <cell r="V1879">
            <v>13201</v>
          </cell>
          <cell r="AC1879">
            <v>1721.97</v>
          </cell>
          <cell r="AD1879">
            <v>0</v>
          </cell>
        </row>
        <row r="1880">
          <cell r="S1880">
            <v>2</v>
          </cell>
          <cell r="V1880">
            <v>13202</v>
          </cell>
          <cell r="AC1880">
            <v>1422.84</v>
          </cell>
          <cell r="AD1880">
            <v>0</v>
          </cell>
        </row>
        <row r="1881">
          <cell r="S1881">
            <v>2</v>
          </cell>
          <cell r="V1881">
            <v>15202</v>
          </cell>
          <cell r="AC1881">
            <v>3595.44</v>
          </cell>
          <cell r="AD1881">
            <v>0</v>
          </cell>
        </row>
        <row r="1882">
          <cell r="S1882">
            <v>2</v>
          </cell>
          <cell r="V1882">
            <v>39202</v>
          </cell>
          <cell r="AC1882">
            <v>179.8</v>
          </cell>
          <cell r="AD1882">
            <v>0</v>
          </cell>
        </row>
        <row r="1883">
          <cell r="S1883">
            <v>2</v>
          </cell>
          <cell r="V1883">
            <v>13201</v>
          </cell>
          <cell r="AC1883">
            <v>1181.1400000000001</v>
          </cell>
          <cell r="AD1883">
            <v>0</v>
          </cell>
        </row>
        <row r="1884">
          <cell r="S1884">
            <v>2</v>
          </cell>
          <cell r="V1884">
            <v>13202</v>
          </cell>
          <cell r="AC1884">
            <v>1247.43</v>
          </cell>
          <cell r="AD1884">
            <v>0</v>
          </cell>
        </row>
        <row r="1885">
          <cell r="S1885">
            <v>2</v>
          </cell>
          <cell r="V1885">
            <v>15202</v>
          </cell>
          <cell r="AC1885">
            <v>5962.73</v>
          </cell>
          <cell r="AD1885">
            <v>0</v>
          </cell>
        </row>
        <row r="1886">
          <cell r="S1886">
            <v>2</v>
          </cell>
          <cell r="V1886">
            <v>39202</v>
          </cell>
          <cell r="AC1886">
            <v>229.07999999999998</v>
          </cell>
          <cell r="AD1886">
            <v>0</v>
          </cell>
        </row>
        <row r="1887">
          <cell r="S1887">
            <v>2</v>
          </cell>
          <cell r="V1887" t="str">
            <v>OPERACIONES AJENAS DE INGRESO</v>
          </cell>
          <cell r="AC1887">
            <v>0</v>
          </cell>
          <cell r="AD1887">
            <v>0</v>
          </cell>
        </row>
        <row r="1888">
          <cell r="S1888">
            <v>2</v>
          </cell>
          <cell r="V1888">
            <v>11301</v>
          </cell>
          <cell r="AC1888">
            <v>3256.3</v>
          </cell>
          <cell r="AD1888">
            <v>0</v>
          </cell>
        </row>
        <row r="1889">
          <cell r="S1889">
            <v>2</v>
          </cell>
          <cell r="V1889">
            <v>13201</v>
          </cell>
          <cell r="AC1889">
            <v>1020.31</v>
          </cell>
          <cell r="AD1889">
            <v>0</v>
          </cell>
        </row>
        <row r="1890">
          <cell r="S1890">
            <v>2</v>
          </cell>
          <cell r="V1890">
            <v>13202</v>
          </cell>
          <cell r="AC1890">
            <v>5479.53</v>
          </cell>
          <cell r="AD1890">
            <v>0</v>
          </cell>
        </row>
        <row r="1891">
          <cell r="S1891">
            <v>2</v>
          </cell>
          <cell r="V1891">
            <v>15202</v>
          </cell>
          <cell r="AC1891">
            <v>5178.16</v>
          </cell>
          <cell r="AD1891">
            <v>0</v>
          </cell>
        </row>
        <row r="1892">
          <cell r="S1892">
            <v>2</v>
          </cell>
          <cell r="V1892">
            <v>15402</v>
          </cell>
          <cell r="AC1892">
            <v>4963</v>
          </cell>
          <cell r="AD1892">
            <v>0</v>
          </cell>
        </row>
        <row r="1893">
          <cell r="S1893">
            <v>2</v>
          </cell>
          <cell r="V1893">
            <v>39202</v>
          </cell>
          <cell r="AC1893">
            <v>459.46</v>
          </cell>
          <cell r="AD1893">
            <v>0</v>
          </cell>
        </row>
        <row r="1894">
          <cell r="S1894">
            <v>2</v>
          </cell>
          <cell r="V1894" t="str">
            <v>OPERACIONES AJENAS DE INGRESO</v>
          </cell>
          <cell r="AC1894">
            <v>0</v>
          </cell>
          <cell r="AD1894">
            <v>0</v>
          </cell>
        </row>
        <row r="1895">
          <cell r="S1895">
            <v>2</v>
          </cell>
          <cell r="V1895">
            <v>13201</v>
          </cell>
          <cell r="AC1895">
            <v>2513.59</v>
          </cell>
          <cell r="AD1895">
            <v>0</v>
          </cell>
        </row>
        <row r="1896">
          <cell r="S1896">
            <v>2</v>
          </cell>
          <cell r="V1896">
            <v>13202</v>
          </cell>
          <cell r="AC1896">
            <v>2274.84</v>
          </cell>
          <cell r="AD1896">
            <v>0</v>
          </cell>
        </row>
        <row r="1897">
          <cell r="S1897">
            <v>2</v>
          </cell>
          <cell r="V1897">
            <v>15202</v>
          </cell>
          <cell r="AC1897">
            <v>5256.84</v>
          </cell>
          <cell r="AD1897">
            <v>0</v>
          </cell>
        </row>
        <row r="1898">
          <cell r="S1898">
            <v>2</v>
          </cell>
          <cell r="V1898">
            <v>39202</v>
          </cell>
          <cell r="AC1898">
            <v>528.6099999999999</v>
          </cell>
          <cell r="AD1898">
            <v>0</v>
          </cell>
        </row>
        <row r="1899">
          <cell r="S1899">
            <v>2</v>
          </cell>
          <cell r="V1899" t="str">
            <v>OPERACIONES AJENAS DE INGRESO</v>
          </cell>
          <cell r="AC1899">
            <v>0</v>
          </cell>
          <cell r="AD1899">
            <v>0</v>
          </cell>
        </row>
        <row r="1900">
          <cell r="S1900">
            <v>2</v>
          </cell>
          <cell r="V1900">
            <v>11301</v>
          </cell>
          <cell r="AC1900">
            <v>2187.5</v>
          </cell>
          <cell r="AD1900">
            <v>0</v>
          </cell>
        </row>
        <row r="1901">
          <cell r="S1901">
            <v>2</v>
          </cell>
          <cell r="V1901">
            <v>15402</v>
          </cell>
          <cell r="AC1901">
            <v>129.16999999999999</v>
          </cell>
          <cell r="AD1901">
            <v>0</v>
          </cell>
        </row>
        <row r="1902">
          <cell r="S1902">
            <v>2</v>
          </cell>
          <cell r="V1902">
            <v>13202</v>
          </cell>
          <cell r="AC1902">
            <v>259.47000000000003</v>
          </cell>
          <cell r="AD1902">
            <v>0</v>
          </cell>
        </row>
        <row r="1903">
          <cell r="S1903">
            <v>2</v>
          </cell>
          <cell r="V1903">
            <v>15202</v>
          </cell>
          <cell r="AC1903">
            <v>1311.23</v>
          </cell>
          <cell r="AD1903">
            <v>0</v>
          </cell>
        </row>
        <row r="1904">
          <cell r="S1904">
            <v>2</v>
          </cell>
          <cell r="V1904">
            <v>13201</v>
          </cell>
          <cell r="AC1904">
            <v>621.25</v>
          </cell>
          <cell r="AD1904">
            <v>0</v>
          </cell>
        </row>
        <row r="1905">
          <cell r="S1905">
            <v>2</v>
          </cell>
          <cell r="V1905">
            <v>39202</v>
          </cell>
          <cell r="AC1905">
            <v>183.7</v>
          </cell>
          <cell r="AD1905">
            <v>0</v>
          </cell>
        </row>
        <row r="1906">
          <cell r="S1906">
            <v>2</v>
          </cell>
          <cell r="V1906" t="str">
            <v>OPERACIONES AJENAS DE INGRESO</v>
          </cell>
          <cell r="AC1906">
            <v>0</v>
          </cell>
          <cell r="AD1906">
            <v>0</v>
          </cell>
        </row>
        <row r="1907">
          <cell r="S1907">
            <v>2</v>
          </cell>
          <cell r="V1907" t="str">
            <v>OPERACIONES AJENAS DE INGRESO</v>
          </cell>
          <cell r="AC1907">
            <v>0</v>
          </cell>
          <cell r="AD1907">
            <v>0</v>
          </cell>
        </row>
        <row r="1908">
          <cell r="S1908">
            <v>2</v>
          </cell>
          <cell r="V1908" t="str">
            <v>OPERACIONES AJENAS DE INGRESO</v>
          </cell>
          <cell r="AC1908">
            <v>0</v>
          </cell>
          <cell r="AD1908">
            <v>0</v>
          </cell>
        </row>
        <row r="1909">
          <cell r="S1909">
            <v>2</v>
          </cell>
          <cell r="V1909" t="str">
            <v>OPERACIONES AJENAS DE EGRESO</v>
          </cell>
          <cell r="AC1909">
            <v>0</v>
          </cell>
          <cell r="AD1909">
            <v>0</v>
          </cell>
        </row>
        <row r="1910">
          <cell r="S1910">
            <v>2</v>
          </cell>
          <cell r="V1910" t="str">
            <v>OPERACIONES AJENAS DE INGRESO</v>
          </cell>
          <cell r="AC1910">
            <v>0</v>
          </cell>
          <cell r="AD1910">
            <v>0</v>
          </cell>
        </row>
        <row r="1911">
          <cell r="S1911">
            <v>2</v>
          </cell>
          <cell r="V1911" t="str">
            <v>OPERACIONES AJENAS DE EGRESO</v>
          </cell>
          <cell r="AC1911">
            <v>0</v>
          </cell>
          <cell r="AD1911">
            <v>0</v>
          </cell>
        </row>
        <row r="1912">
          <cell r="S1912">
            <v>2</v>
          </cell>
          <cell r="V1912" t="str">
            <v>OPERACIONES AJENAS DE INGRESO</v>
          </cell>
          <cell r="AC1912">
            <v>0</v>
          </cell>
          <cell r="AD1912">
            <v>0</v>
          </cell>
        </row>
        <row r="1913">
          <cell r="S1913">
            <v>2</v>
          </cell>
          <cell r="V1913" t="str">
            <v>OPERACIONES AJENAS DE EGRESO</v>
          </cell>
          <cell r="AC1913">
            <v>244.84</v>
          </cell>
          <cell r="AD1913">
            <v>0</v>
          </cell>
        </row>
        <row r="1914">
          <cell r="S1914">
            <v>2</v>
          </cell>
          <cell r="V1914" t="str">
            <v>OPERACIONES AJENAS DE EGRESO</v>
          </cell>
          <cell r="AC1914">
            <v>5701.65</v>
          </cell>
          <cell r="AD1914">
            <v>0</v>
          </cell>
        </row>
        <row r="1915">
          <cell r="S1915">
            <v>2</v>
          </cell>
          <cell r="V1915" t="str">
            <v>OPERACIONES AJENAS DE EGRESO</v>
          </cell>
          <cell r="AC1915">
            <v>7881.31</v>
          </cell>
          <cell r="AD1915">
            <v>0</v>
          </cell>
        </row>
        <row r="1916">
          <cell r="S1916">
            <v>2</v>
          </cell>
          <cell r="V1916" t="str">
            <v>OPERACIONES AJENAS DE EGRESO</v>
          </cell>
          <cell r="AC1916">
            <v>8585.26</v>
          </cell>
          <cell r="AD1916">
            <v>0</v>
          </cell>
        </row>
        <row r="1917">
          <cell r="S1917">
            <v>2</v>
          </cell>
          <cell r="V1917" t="str">
            <v>OPERACIONES AJENAS DE EGRESO</v>
          </cell>
          <cell r="AC1917">
            <v>11252.62</v>
          </cell>
          <cell r="AD1917">
            <v>0</v>
          </cell>
        </row>
        <row r="1918">
          <cell r="S1918">
            <v>2</v>
          </cell>
          <cell r="V1918" t="str">
            <v>No aplica</v>
          </cell>
          <cell r="AC1918">
            <v>63474.02</v>
          </cell>
          <cell r="AD1918">
            <v>0</v>
          </cell>
        </row>
        <row r="1919">
          <cell r="S1919">
            <v>2</v>
          </cell>
          <cell r="V1919">
            <v>39801</v>
          </cell>
          <cell r="AC1919">
            <v>6112</v>
          </cell>
          <cell r="AD1919">
            <v>0</v>
          </cell>
        </row>
        <row r="1920">
          <cell r="S1920">
            <v>2</v>
          </cell>
          <cell r="V1920">
            <v>39801</v>
          </cell>
          <cell r="AC1920">
            <v>1614</v>
          </cell>
          <cell r="AD1920">
            <v>0</v>
          </cell>
        </row>
        <row r="1921">
          <cell r="S1921">
            <v>2</v>
          </cell>
          <cell r="V1921">
            <v>39801</v>
          </cell>
          <cell r="AC1921">
            <v>639</v>
          </cell>
          <cell r="AD1921">
            <v>0</v>
          </cell>
        </row>
        <row r="1922">
          <cell r="S1922">
            <v>2</v>
          </cell>
          <cell r="V1922">
            <v>39801</v>
          </cell>
          <cell r="AC1922">
            <v>741</v>
          </cell>
          <cell r="AD1922">
            <v>0</v>
          </cell>
        </row>
        <row r="1923">
          <cell r="S1923">
            <v>2</v>
          </cell>
          <cell r="V1923">
            <v>39801</v>
          </cell>
          <cell r="AC1923">
            <v>741</v>
          </cell>
          <cell r="AD1923">
            <v>0</v>
          </cell>
        </row>
        <row r="1924">
          <cell r="S1924">
            <v>2</v>
          </cell>
          <cell r="V1924">
            <v>39801</v>
          </cell>
          <cell r="AC1924">
            <v>6309</v>
          </cell>
          <cell r="AD1924">
            <v>0</v>
          </cell>
        </row>
        <row r="1925">
          <cell r="S1925">
            <v>2</v>
          </cell>
          <cell r="V1925">
            <v>39801</v>
          </cell>
          <cell r="AC1925">
            <v>767</v>
          </cell>
          <cell r="AD1925">
            <v>0</v>
          </cell>
        </row>
        <row r="1926">
          <cell r="S1926">
            <v>2</v>
          </cell>
          <cell r="V1926">
            <v>39801</v>
          </cell>
          <cell r="AC1926">
            <v>767</v>
          </cell>
          <cell r="AD1926">
            <v>0</v>
          </cell>
        </row>
        <row r="1927">
          <cell r="S1927">
            <v>2</v>
          </cell>
          <cell r="V1927">
            <v>39801</v>
          </cell>
          <cell r="AC1927">
            <v>1302</v>
          </cell>
          <cell r="AD1927">
            <v>0</v>
          </cell>
        </row>
        <row r="1928">
          <cell r="S1928">
            <v>2</v>
          </cell>
          <cell r="V1928">
            <v>39801</v>
          </cell>
          <cell r="AC1928">
            <v>6278</v>
          </cell>
          <cell r="AD1928">
            <v>0</v>
          </cell>
        </row>
        <row r="1929">
          <cell r="S1929">
            <v>2</v>
          </cell>
          <cell r="V1929">
            <v>39801</v>
          </cell>
          <cell r="AC1929">
            <v>5444</v>
          </cell>
          <cell r="AD1929">
            <v>0</v>
          </cell>
        </row>
        <row r="1930">
          <cell r="S1930">
            <v>2</v>
          </cell>
          <cell r="V1930">
            <v>39801</v>
          </cell>
          <cell r="AC1930">
            <v>1601</v>
          </cell>
          <cell r="AD1930">
            <v>0</v>
          </cell>
        </row>
        <row r="1931">
          <cell r="S1931">
            <v>2</v>
          </cell>
          <cell r="V1931">
            <v>39801</v>
          </cell>
          <cell r="AC1931">
            <v>1038</v>
          </cell>
          <cell r="AD1931">
            <v>0</v>
          </cell>
        </row>
        <row r="1932">
          <cell r="S1932">
            <v>2</v>
          </cell>
          <cell r="V1932">
            <v>39801</v>
          </cell>
          <cell r="AC1932">
            <v>4038</v>
          </cell>
          <cell r="AD1932">
            <v>0</v>
          </cell>
        </row>
        <row r="1933">
          <cell r="S1933">
            <v>2</v>
          </cell>
          <cell r="V1933">
            <v>39801</v>
          </cell>
          <cell r="AC1933">
            <v>767</v>
          </cell>
          <cell r="AD1933">
            <v>0</v>
          </cell>
        </row>
        <row r="1934">
          <cell r="S1934">
            <v>2</v>
          </cell>
          <cell r="V1934">
            <v>39801</v>
          </cell>
          <cell r="AC1934">
            <v>3202</v>
          </cell>
          <cell r="AD1934">
            <v>0</v>
          </cell>
        </row>
        <row r="1935">
          <cell r="S1935">
            <v>2</v>
          </cell>
          <cell r="V1935">
            <v>39801</v>
          </cell>
          <cell r="AC1935">
            <v>741</v>
          </cell>
          <cell r="AD1935">
            <v>0</v>
          </cell>
        </row>
        <row r="1936">
          <cell r="S1936">
            <v>2</v>
          </cell>
          <cell r="V1936">
            <v>33104</v>
          </cell>
          <cell r="AC1936">
            <v>390000</v>
          </cell>
          <cell r="AD1936">
            <v>62400</v>
          </cell>
        </row>
        <row r="1937">
          <cell r="S1937">
            <v>2</v>
          </cell>
          <cell r="V1937">
            <v>31301</v>
          </cell>
          <cell r="AC1937">
            <v>1529.33</v>
          </cell>
          <cell r="AD1937">
            <v>244.67</v>
          </cell>
        </row>
        <row r="1938">
          <cell r="S1938">
            <v>2</v>
          </cell>
          <cell r="V1938">
            <v>31301</v>
          </cell>
          <cell r="AC1938">
            <v>1551.33</v>
          </cell>
          <cell r="AD1938">
            <v>244.67</v>
          </cell>
        </row>
        <row r="1939">
          <cell r="S1939">
            <v>3</v>
          </cell>
          <cell r="V1939">
            <v>33801</v>
          </cell>
          <cell r="AC1939">
            <v>43246.17</v>
          </cell>
          <cell r="AD1939">
            <v>6919.39</v>
          </cell>
        </row>
        <row r="1940">
          <cell r="S1940">
            <v>3</v>
          </cell>
          <cell r="V1940">
            <v>26103</v>
          </cell>
          <cell r="AC1940">
            <v>649.03</v>
          </cell>
          <cell r="AD1940">
            <v>100.97</v>
          </cell>
        </row>
        <row r="1941">
          <cell r="S1941">
            <v>3</v>
          </cell>
          <cell r="V1941">
            <v>39202</v>
          </cell>
          <cell r="AC1941">
            <v>610.34</v>
          </cell>
          <cell r="AD1941">
            <v>97.66</v>
          </cell>
        </row>
        <row r="1942">
          <cell r="S1942">
            <v>3</v>
          </cell>
          <cell r="V1942">
            <v>35101</v>
          </cell>
          <cell r="AC1942">
            <v>3790.34</v>
          </cell>
          <cell r="AD1942">
            <v>606.45000000000005</v>
          </cell>
        </row>
        <row r="1943">
          <cell r="S1943">
            <v>2</v>
          </cell>
          <cell r="V1943" t="str">
            <v>No aplica</v>
          </cell>
          <cell r="AC1943">
            <v>275664.3</v>
          </cell>
          <cell r="AD1943">
            <v>0</v>
          </cell>
        </row>
        <row r="1944">
          <cell r="S1944">
            <v>2</v>
          </cell>
          <cell r="V1944">
            <v>31101</v>
          </cell>
          <cell r="AC1944">
            <v>74042.61</v>
          </cell>
          <cell r="AD1944">
            <v>11371.62</v>
          </cell>
        </row>
        <row r="1945">
          <cell r="S1945">
            <v>3</v>
          </cell>
          <cell r="V1945">
            <v>33801</v>
          </cell>
          <cell r="AC1945">
            <v>7174.19</v>
          </cell>
          <cell r="AD1945">
            <v>1147.8699999999999</v>
          </cell>
        </row>
        <row r="1946">
          <cell r="S1946">
            <v>3</v>
          </cell>
          <cell r="V1946">
            <v>33801</v>
          </cell>
          <cell r="AC1946">
            <v>141362.26</v>
          </cell>
          <cell r="AD1946">
            <v>22617.96</v>
          </cell>
        </row>
        <row r="1947">
          <cell r="S1947">
            <v>3</v>
          </cell>
          <cell r="V1947">
            <v>33801</v>
          </cell>
          <cell r="AC1947">
            <v>95589.03</v>
          </cell>
          <cell r="AD1947">
            <v>15294.24</v>
          </cell>
        </row>
        <row r="1948">
          <cell r="S1948">
            <v>3</v>
          </cell>
          <cell r="V1948">
            <v>33801</v>
          </cell>
          <cell r="AC1948">
            <v>124270.97</v>
          </cell>
          <cell r="AD1948">
            <v>19883.36</v>
          </cell>
        </row>
        <row r="1949">
          <cell r="S1949">
            <v>3</v>
          </cell>
          <cell r="V1949">
            <v>33801</v>
          </cell>
          <cell r="AC1949">
            <v>190228.39</v>
          </cell>
          <cell r="AD1949">
            <v>30436.54</v>
          </cell>
        </row>
        <row r="1950">
          <cell r="S1950">
            <v>3</v>
          </cell>
          <cell r="V1950">
            <v>33801</v>
          </cell>
          <cell r="AC1950">
            <v>88247.74</v>
          </cell>
          <cell r="AD1950">
            <v>14119.64</v>
          </cell>
        </row>
        <row r="1951">
          <cell r="S1951">
            <v>2</v>
          </cell>
          <cell r="V1951">
            <v>39801</v>
          </cell>
          <cell r="AC1951">
            <v>220849</v>
          </cell>
          <cell r="AD1951">
            <v>0</v>
          </cell>
        </row>
        <row r="1952">
          <cell r="S1952">
            <v>2</v>
          </cell>
          <cell r="V1952">
            <v>14103</v>
          </cell>
          <cell r="AC1952">
            <v>706991.41</v>
          </cell>
          <cell r="AD1952">
            <v>0</v>
          </cell>
        </row>
        <row r="1953">
          <cell r="S1953">
            <v>2</v>
          </cell>
          <cell r="V1953" t="str">
            <v>OPERACIONES AJENAS DE EGRESO</v>
          </cell>
          <cell r="AC1953">
            <v>151976.73000000001</v>
          </cell>
          <cell r="AD1953">
            <v>0</v>
          </cell>
        </row>
        <row r="1954">
          <cell r="S1954">
            <v>2</v>
          </cell>
          <cell r="V1954" t="str">
            <v>OPERACIONES AJENAS DE EGRESO</v>
          </cell>
          <cell r="AC1954">
            <v>2062705</v>
          </cell>
          <cell r="AD1954">
            <v>0</v>
          </cell>
        </row>
        <row r="1955">
          <cell r="S1955">
            <v>3</v>
          </cell>
          <cell r="V1955">
            <v>33801</v>
          </cell>
          <cell r="AC1955">
            <v>383375.92</v>
          </cell>
          <cell r="AD1955">
            <v>61340.15</v>
          </cell>
        </row>
        <row r="1956">
          <cell r="S1956">
            <v>2</v>
          </cell>
          <cell r="V1956" t="str">
            <v>No aplica</v>
          </cell>
          <cell r="AC1956">
            <v>2536375.37</v>
          </cell>
          <cell r="AD1956">
            <v>0</v>
          </cell>
        </row>
        <row r="1957">
          <cell r="S1957">
            <v>2</v>
          </cell>
          <cell r="V1957" t="str">
            <v>No aplica</v>
          </cell>
          <cell r="AC1957">
            <v>80000</v>
          </cell>
          <cell r="AD1957">
            <v>0</v>
          </cell>
        </row>
        <row r="1958">
          <cell r="S1958">
            <v>2</v>
          </cell>
          <cell r="V1958">
            <v>39202</v>
          </cell>
          <cell r="AC1958">
            <v>12535</v>
          </cell>
          <cell r="AD1958">
            <v>0</v>
          </cell>
        </row>
        <row r="1959">
          <cell r="S1959">
            <v>2</v>
          </cell>
          <cell r="V1959">
            <v>39202</v>
          </cell>
          <cell r="AC1959">
            <v>0</v>
          </cell>
          <cell r="AD1959">
            <v>0</v>
          </cell>
        </row>
        <row r="1960">
          <cell r="S1960">
            <v>2</v>
          </cell>
          <cell r="V1960">
            <v>39202</v>
          </cell>
          <cell r="AC1960">
            <v>0</v>
          </cell>
          <cell r="AD1960">
            <v>0</v>
          </cell>
        </row>
        <row r="1961">
          <cell r="S1961">
            <v>2</v>
          </cell>
          <cell r="V1961">
            <v>39202</v>
          </cell>
          <cell r="AC1961">
            <v>35300</v>
          </cell>
          <cell r="AD1961">
            <v>0</v>
          </cell>
        </row>
        <row r="1962">
          <cell r="S1962">
            <v>2</v>
          </cell>
          <cell r="V1962" t="str">
            <v>No aplica</v>
          </cell>
          <cell r="AC1962">
            <v>375644.52</v>
          </cell>
          <cell r="AD1962">
            <v>0</v>
          </cell>
        </row>
        <row r="1963">
          <cell r="S1963">
            <v>2</v>
          </cell>
          <cell r="V1963" t="str">
            <v>No aplica</v>
          </cell>
          <cell r="AC1963">
            <v>575041.99</v>
          </cell>
          <cell r="AD1963">
            <v>0</v>
          </cell>
        </row>
        <row r="1964">
          <cell r="S1964">
            <v>3</v>
          </cell>
          <cell r="V1964">
            <v>34701</v>
          </cell>
          <cell r="AC1964">
            <v>121718.03</v>
          </cell>
          <cell r="AD1964">
            <v>19474.88</v>
          </cell>
        </row>
        <row r="1965">
          <cell r="S1965">
            <v>3</v>
          </cell>
          <cell r="V1965">
            <v>34701</v>
          </cell>
          <cell r="AC1965">
            <v>42612.66</v>
          </cell>
          <cell r="AD1965">
            <v>6818.03</v>
          </cell>
        </row>
        <row r="1966">
          <cell r="S1966">
            <v>3</v>
          </cell>
          <cell r="V1966">
            <v>34701</v>
          </cell>
          <cell r="AC1966">
            <v>35694.82</v>
          </cell>
          <cell r="AD1966">
            <v>5711.17</v>
          </cell>
        </row>
        <row r="1967">
          <cell r="S1967">
            <v>3</v>
          </cell>
          <cell r="V1967">
            <v>34701</v>
          </cell>
          <cell r="AC1967">
            <v>31545.15</v>
          </cell>
          <cell r="AD1967">
            <v>5047.22</v>
          </cell>
        </row>
        <row r="1968">
          <cell r="S1968">
            <v>3</v>
          </cell>
          <cell r="V1968">
            <v>34701</v>
          </cell>
          <cell r="AC1968">
            <v>111091.94</v>
          </cell>
          <cell r="AD1968">
            <v>17774.71</v>
          </cell>
        </row>
        <row r="1969">
          <cell r="S1969">
            <v>3</v>
          </cell>
          <cell r="V1969">
            <v>35101</v>
          </cell>
          <cell r="AC1969">
            <v>1235.3399999999999</v>
          </cell>
          <cell r="AD1969">
            <v>197.66</v>
          </cell>
        </row>
        <row r="1970">
          <cell r="S1970">
            <v>2</v>
          </cell>
          <cell r="V1970">
            <v>31301</v>
          </cell>
          <cell r="AC1970">
            <v>175.9</v>
          </cell>
          <cell r="AD1970">
            <v>27.1</v>
          </cell>
        </row>
        <row r="1971">
          <cell r="S1971">
            <v>2</v>
          </cell>
          <cell r="V1971">
            <v>39202</v>
          </cell>
          <cell r="AC1971">
            <v>26319.040000000001</v>
          </cell>
          <cell r="AD1971">
            <v>0</v>
          </cell>
        </row>
        <row r="1972">
          <cell r="S1972">
            <v>3</v>
          </cell>
          <cell r="V1972">
            <v>22104</v>
          </cell>
          <cell r="AC1972">
            <v>1027.33</v>
          </cell>
          <cell r="AD1972">
            <v>13.17</v>
          </cell>
        </row>
        <row r="1973">
          <cell r="S1973">
            <v>3</v>
          </cell>
          <cell r="V1973">
            <v>22104</v>
          </cell>
          <cell r="AC1973">
            <v>1029.24</v>
          </cell>
          <cell r="AD1973">
            <v>6.76</v>
          </cell>
        </row>
        <row r="1974">
          <cell r="S1974">
            <v>3</v>
          </cell>
          <cell r="V1974">
            <v>22104</v>
          </cell>
          <cell r="AC1974">
            <v>1396.56</v>
          </cell>
          <cell r="AD1974">
            <v>223.45</v>
          </cell>
        </row>
        <row r="1975">
          <cell r="S1975">
            <v>3</v>
          </cell>
          <cell r="V1975">
            <v>37504</v>
          </cell>
          <cell r="AC1975">
            <v>0</v>
          </cell>
          <cell r="AD1975">
            <v>0</v>
          </cell>
        </row>
        <row r="1976">
          <cell r="S1976">
            <v>2</v>
          </cell>
          <cell r="V1976">
            <v>31101</v>
          </cell>
          <cell r="AC1976">
            <v>99549.46</v>
          </cell>
          <cell r="AD1976">
            <v>15927.91</v>
          </cell>
        </row>
        <row r="1977">
          <cell r="S1977">
            <v>2</v>
          </cell>
          <cell r="V1977">
            <v>39202</v>
          </cell>
          <cell r="AC1977">
            <v>4958.0600000000004</v>
          </cell>
          <cell r="AD1977">
            <v>0</v>
          </cell>
        </row>
        <row r="1978">
          <cell r="S1978">
            <v>2</v>
          </cell>
          <cell r="V1978">
            <v>39202</v>
          </cell>
          <cell r="AC1978">
            <v>49224</v>
          </cell>
          <cell r="AD1978">
            <v>0</v>
          </cell>
        </row>
        <row r="1979">
          <cell r="S1979">
            <v>2</v>
          </cell>
          <cell r="V1979">
            <v>39401</v>
          </cell>
          <cell r="AC1979">
            <v>0</v>
          </cell>
          <cell r="AD1979">
            <v>0</v>
          </cell>
        </row>
        <row r="1980">
          <cell r="S1980">
            <v>2</v>
          </cell>
          <cell r="V1980" t="str">
            <v>No aplica</v>
          </cell>
          <cell r="AC1980">
            <v>338353.87</v>
          </cell>
          <cell r="AD1980">
            <v>0</v>
          </cell>
        </row>
        <row r="1981">
          <cell r="S1981">
            <v>2</v>
          </cell>
          <cell r="V1981" t="str">
            <v>No aplica</v>
          </cell>
          <cell r="AC1981">
            <v>1831935.23</v>
          </cell>
          <cell r="AD1981">
            <v>0</v>
          </cell>
        </row>
        <row r="1982">
          <cell r="S1982">
            <v>3</v>
          </cell>
          <cell r="V1982">
            <v>34701</v>
          </cell>
          <cell r="AC1982">
            <v>114742.34</v>
          </cell>
          <cell r="AD1982">
            <v>18358.77</v>
          </cell>
        </row>
        <row r="1983">
          <cell r="S1983">
            <v>3</v>
          </cell>
          <cell r="V1983">
            <v>34701</v>
          </cell>
          <cell r="AC1983">
            <v>108126.2</v>
          </cell>
          <cell r="AD1983">
            <v>17300.189999999999</v>
          </cell>
        </row>
        <row r="1984">
          <cell r="S1984">
            <v>3</v>
          </cell>
          <cell r="V1984">
            <v>34701</v>
          </cell>
          <cell r="AC1984">
            <v>111041.94</v>
          </cell>
          <cell r="AD1984">
            <v>17766.71</v>
          </cell>
        </row>
        <row r="1985">
          <cell r="S1985">
            <v>3</v>
          </cell>
          <cell r="V1985">
            <v>34701</v>
          </cell>
          <cell r="AC1985">
            <v>111091.94</v>
          </cell>
          <cell r="AD1985">
            <v>17774.71</v>
          </cell>
        </row>
        <row r="1986">
          <cell r="S1986">
            <v>3</v>
          </cell>
          <cell r="V1986">
            <v>39801</v>
          </cell>
          <cell r="AC1986">
            <v>46017</v>
          </cell>
          <cell r="AD1986">
            <v>0</v>
          </cell>
        </row>
        <row r="1987">
          <cell r="S1987">
            <v>3</v>
          </cell>
          <cell r="V1987">
            <v>39801</v>
          </cell>
          <cell r="AC1987">
            <v>1270</v>
          </cell>
          <cell r="AD1987">
            <v>0</v>
          </cell>
        </row>
        <row r="1988">
          <cell r="S1988">
            <v>3</v>
          </cell>
          <cell r="V1988">
            <v>39801</v>
          </cell>
          <cell r="AC1988">
            <v>67329</v>
          </cell>
          <cell r="AD1988">
            <v>0</v>
          </cell>
        </row>
        <row r="1989">
          <cell r="S1989">
            <v>3</v>
          </cell>
          <cell r="V1989">
            <v>39801</v>
          </cell>
          <cell r="AC1989">
            <v>979</v>
          </cell>
          <cell r="AD1989">
            <v>0</v>
          </cell>
        </row>
        <row r="1990">
          <cell r="S1990">
            <v>3</v>
          </cell>
          <cell r="V1990">
            <v>31602</v>
          </cell>
          <cell r="AC1990">
            <v>37474</v>
          </cell>
          <cell r="AD1990">
            <v>5995.84</v>
          </cell>
        </row>
        <row r="1991">
          <cell r="S1991">
            <v>3</v>
          </cell>
          <cell r="V1991">
            <v>31602</v>
          </cell>
          <cell r="AC1991">
            <v>85889.46</v>
          </cell>
          <cell r="AD1991">
            <v>13742.31</v>
          </cell>
        </row>
        <row r="1992">
          <cell r="S1992">
            <v>3</v>
          </cell>
          <cell r="V1992">
            <v>31602</v>
          </cell>
          <cell r="AC1992">
            <v>466287.52</v>
          </cell>
          <cell r="AD1992">
            <v>74606</v>
          </cell>
        </row>
        <row r="1993">
          <cell r="S1993">
            <v>3</v>
          </cell>
          <cell r="V1993">
            <v>33801</v>
          </cell>
          <cell r="AC1993">
            <v>359374.66</v>
          </cell>
          <cell r="AD1993">
            <v>57499.95</v>
          </cell>
        </row>
        <row r="1994">
          <cell r="S1994">
            <v>3</v>
          </cell>
          <cell r="V1994">
            <v>26103</v>
          </cell>
          <cell r="AC1994">
            <v>9168.65</v>
          </cell>
          <cell r="AD1994">
            <v>1427.22</v>
          </cell>
        </row>
        <row r="1995">
          <cell r="S1995">
            <v>3</v>
          </cell>
          <cell r="V1995">
            <v>31801</v>
          </cell>
          <cell r="AC1995">
            <v>44182</v>
          </cell>
          <cell r="AD1995">
            <v>7069.12</v>
          </cell>
        </row>
        <row r="1996">
          <cell r="S1996">
            <v>3</v>
          </cell>
          <cell r="V1996">
            <v>33104</v>
          </cell>
          <cell r="AC1996">
            <v>114400</v>
          </cell>
          <cell r="AD1996">
            <v>0</v>
          </cell>
        </row>
        <row r="1997">
          <cell r="S1997">
            <v>4</v>
          </cell>
          <cell r="V1997">
            <v>35801</v>
          </cell>
          <cell r="AC1997">
            <v>0</v>
          </cell>
          <cell r="AD1997">
            <v>0</v>
          </cell>
        </row>
        <row r="1998">
          <cell r="S1998">
            <v>4</v>
          </cell>
          <cell r="V1998">
            <v>35801</v>
          </cell>
          <cell r="AC1998">
            <v>0</v>
          </cell>
          <cell r="AD1998">
            <v>0</v>
          </cell>
        </row>
        <row r="1999">
          <cell r="S1999">
            <v>4</v>
          </cell>
          <cell r="V1999">
            <v>35801</v>
          </cell>
          <cell r="AC1999">
            <v>0</v>
          </cell>
          <cell r="AD1999">
            <v>0</v>
          </cell>
        </row>
        <row r="2000">
          <cell r="S2000">
            <v>4</v>
          </cell>
          <cell r="V2000">
            <v>35801</v>
          </cell>
          <cell r="AC2000">
            <v>0</v>
          </cell>
          <cell r="AD2000">
            <v>0</v>
          </cell>
        </row>
        <row r="2001">
          <cell r="S2001">
            <v>4</v>
          </cell>
          <cell r="V2001">
            <v>35801</v>
          </cell>
          <cell r="AC2001">
            <v>0</v>
          </cell>
          <cell r="AD2001">
            <v>0</v>
          </cell>
        </row>
        <row r="2002">
          <cell r="S2002">
            <v>4</v>
          </cell>
          <cell r="V2002">
            <v>35801</v>
          </cell>
          <cell r="AC2002">
            <v>0</v>
          </cell>
          <cell r="AD2002">
            <v>0</v>
          </cell>
        </row>
        <row r="2003">
          <cell r="S2003">
            <v>2</v>
          </cell>
          <cell r="V2003">
            <v>13201</v>
          </cell>
          <cell r="AC2003">
            <v>1482.6</v>
          </cell>
          <cell r="AD2003">
            <v>0</v>
          </cell>
        </row>
        <row r="2004">
          <cell r="S2004">
            <v>2</v>
          </cell>
          <cell r="V2004">
            <v>13202</v>
          </cell>
          <cell r="AC2004">
            <v>4291.17</v>
          </cell>
          <cell r="AD2004">
            <v>0</v>
          </cell>
        </row>
        <row r="2005">
          <cell r="S2005">
            <v>2</v>
          </cell>
          <cell r="V2005">
            <v>15202</v>
          </cell>
          <cell r="AC2005">
            <v>7484.6</v>
          </cell>
          <cell r="AD2005">
            <v>0</v>
          </cell>
        </row>
        <row r="2006">
          <cell r="S2006">
            <v>2</v>
          </cell>
          <cell r="V2006">
            <v>39202</v>
          </cell>
          <cell r="AC2006">
            <v>197.34</v>
          </cell>
          <cell r="AD2006">
            <v>0</v>
          </cell>
        </row>
        <row r="2007">
          <cell r="S2007">
            <v>2</v>
          </cell>
          <cell r="V2007" t="str">
            <v>OPERACIONES AJENAS DE INGRESO</v>
          </cell>
          <cell r="AC2007">
            <v>0</v>
          </cell>
          <cell r="AD2007">
            <v>0</v>
          </cell>
        </row>
        <row r="2008">
          <cell r="S2008">
            <v>2</v>
          </cell>
          <cell r="V2008">
            <v>13201</v>
          </cell>
          <cell r="AC2008">
            <v>677.78</v>
          </cell>
          <cell r="AD2008">
            <v>0</v>
          </cell>
        </row>
        <row r="2009">
          <cell r="S2009">
            <v>2</v>
          </cell>
          <cell r="V2009">
            <v>13202</v>
          </cell>
          <cell r="AC2009">
            <v>6863.57</v>
          </cell>
          <cell r="AD2009">
            <v>0</v>
          </cell>
        </row>
        <row r="2010">
          <cell r="S2010">
            <v>2</v>
          </cell>
          <cell r="V2010">
            <v>15202</v>
          </cell>
          <cell r="AC2010">
            <v>3442.09</v>
          </cell>
          <cell r="AD2010">
            <v>0</v>
          </cell>
        </row>
        <row r="2011">
          <cell r="S2011">
            <v>2</v>
          </cell>
          <cell r="V2011">
            <v>39202</v>
          </cell>
          <cell r="AC2011">
            <v>182.39</v>
          </cell>
          <cell r="AD2011">
            <v>0</v>
          </cell>
        </row>
        <row r="2012">
          <cell r="S2012">
            <v>2</v>
          </cell>
          <cell r="V2012" t="str">
            <v>OPERACIONES AJENAS DE INGRESO</v>
          </cell>
          <cell r="AC2012">
            <v>0</v>
          </cell>
          <cell r="AD2012">
            <v>0</v>
          </cell>
        </row>
        <row r="2013">
          <cell r="S2013">
            <v>2</v>
          </cell>
          <cell r="V2013">
            <v>13201</v>
          </cell>
          <cell r="AC2013">
            <v>479.16</v>
          </cell>
          <cell r="AD2013">
            <v>0</v>
          </cell>
        </row>
        <row r="2014">
          <cell r="S2014">
            <v>2</v>
          </cell>
          <cell r="V2014">
            <v>13202</v>
          </cell>
          <cell r="AC2014">
            <v>4852.37</v>
          </cell>
          <cell r="AD2014">
            <v>0</v>
          </cell>
        </row>
        <row r="2015">
          <cell r="S2015">
            <v>2</v>
          </cell>
          <cell r="V2015">
            <v>15202</v>
          </cell>
          <cell r="AC2015">
            <v>2433.4699999999998</v>
          </cell>
          <cell r="AD2015">
            <v>0</v>
          </cell>
        </row>
        <row r="2016">
          <cell r="S2016">
            <v>2</v>
          </cell>
          <cell r="V2016">
            <v>39202</v>
          </cell>
          <cell r="AC2016">
            <v>158.05000000000001</v>
          </cell>
          <cell r="AD2016">
            <v>0</v>
          </cell>
        </row>
        <row r="2017">
          <cell r="S2017">
            <v>2</v>
          </cell>
          <cell r="V2017">
            <v>13201</v>
          </cell>
          <cell r="AC2017">
            <v>2090.5</v>
          </cell>
          <cell r="AD2017">
            <v>0</v>
          </cell>
        </row>
        <row r="2018">
          <cell r="S2018">
            <v>2</v>
          </cell>
          <cell r="V2018">
            <v>13202</v>
          </cell>
          <cell r="AC2018">
            <v>7090.3</v>
          </cell>
          <cell r="AD2018">
            <v>0</v>
          </cell>
        </row>
        <row r="2019">
          <cell r="S2019">
            <v>2</v>
          </cell>
          <cell r="V2019">
            <v>15202</v>
          </cell>
          <cell r="AC2019">
            <v>10532.39</v>
          </cell>
          <cell r="AD2019">
            <v>0</v>
          </cell>
        </row>
        <row r="2020">
          <cell r="S2020">
            <v>2</v>
          </cell>
          <cell r="V2020">
            <v>39202</v>
          </cell>
          <cell r="AC2020">
            <v>547.38</v>
          </cell>
          <cell r="AD2020">
            <v>0</v>
          </cell>
        </row>
        <row r="2021">
          <cell r="S2021">
            <v>2</v>
          </cell>
          <cell r="V2021" t="str">
            <v>OPERACIONES AJENAS DE INGRESO</v>
          </cell>
          <cell r="AC2021">
            <v>0</v>
          </cell>
          <cell r="AD2021">
            <v>0</v>
          </cell>
        </row>
        <row r="2022">
          <cell r="S2022">
            <v>2</v>
          </cell>
          <cell r="V2022">
            <v>13201</v>
          </cell>
          <cell r="AC2022">
            <v>359.3</v>
          </cell>
          <cell r="AD2022">
            <v>0</v>
          </cell>
        </row>
        <row r="2023">
          <cell r="S2023">
            <v>2</v>
          </cell>
          <cell r="V2023">
            <v>13202</v>
          </cell>
          <cell r="AC2023">
            <v>3668.82</v>
          </cell>
          <cell r="AD2023">
            <v>0</v>
          </cell>
        </row>
        <row r="2024">
          <cell r="S2024">
            <v>2</v>
          </cell>
          <cell r="V2024">
            <v>15202</v>
          </cell>
          <cell r="AC2024">
            <v>1834.41</v>
          </cell>
          <cell r="AD2024">
            <v>0</v>
          </cell>
        </row>
        <row r="2025">
          <cell r="S2025">
            <v>2</v>
          </cell>
          <cell r="V2025">
            <v>39202</v>
          </cell>
          <cell r="AC2025">
            <v>296.5</v>
          </cell>
          <cell r="AD2025">
            <v>0</v>
          </cell>
        </row>
        <row r="2026">
          <cell r="S2026">
            <v>2</v>
          </cell>
          <cell r="V2026">
            <v>13201</v>
          </cell>
          <cell r="AC2026">
            <v>242.47</v>
          </cell>
          <cell r="AD2026">
            <v>0</v>
          </cell>
        </row>
        <row r="2027">
          <cell r="S2027">
            <v>2</v>
          </cell>
          <cell r="V2027">
            <v>13202</v>
          </cell>
          <cell r="AC2027">
            <v>2433.4699999999998</v>
          </cell>
          <cell r="AD2027">
            <v>0</v>
          </cell>
        </row>
        <row r="2028">
          <cell r="S2028">
            <v>2</v>
          </cell>
          <cell r="V2028">
            <v>15202</v>
          </cell>
          <cell r="AC2028">
            <v>1209.45</v>
          </cell>
          <cell r="AD2028">
            <v>0</v>
          </cell>
        </row>
        <row r="2029">
          <cell r="S2029">
            <v>2</v>
          </cell>
          <cell r="V2029">
            <v>39202</v>
          </cell>
          <cell r="AC2029">
            <v>44.81</v>
          </cell>
          <cell r="AD2029">
            <v>0</v>
          </cell>
        </row>
        <row r="2030">
          <cell r="S2030">
            <v>2</v>
          </cell>
          <cell r="V2030" t="str">
            <v>OPERACIONES AJENAS DE INGRESO</v>
          </cell>
          <cell r="AC2030">
            <v>0</v>
          </cell>
          <cell r="AD2030">
            <v>0</v>
          </cell>
        </row>
        <row r="2031">
          <cell r="S2031">
            <v>2</v>
          </cell>
          <cell r="V2031">
            <v>13201</v>
          </cell>
          <cell r="AC2031">
            <v>1057.5899999999999</v>
          </cell>
          <cell r="AD2031">
            <v>0</v>
          </cell>
        </row>
        <row r="2032">
          <cell r="S2032">
            <v>2</v>
          </cell>
          <cell r="V2032">
            <v>13202</v>
          </cell>
          <cell r="AC2032">
            <v>4291.17</v>
          </cell>
          <cell r="AD2032">
            <v>0</v>
          </cell>
        </row>
        <row r="2033">
          <cell r="S2033">
            <v>2</v>
          </cell>
          <cell r="V2033">
            <v>15202</v>
          </cell>
          <cell r="AC2033">
            <v>5339.01</v>
          </cell>
          <cell r="AD2033">
            <v>0</v>
          </cell>
        </row>
        <row r="2034">
          <cell r="S2034">
            <v>2</v>
          </cell>
          <cell r="V2034">
            <v>39202</v>
          </cell>
          <cell r="AC2034">
            <v>49.28</v>
          </cell>
          <cell r="AD2034">
            <v>0</v>
          </cell>
        </row>
        <row r="2035">
          <cell r="S2035">
            <v>2</v>
          </cell>
          <cell r="V2035" t="str">
            <v>OPERACIONES AJENAS DE INGRESO</v>
          </cell>
          <cell r="AC2035">
            <v>0</v>
          </cell>
          <cell r="AD2035">
            <v>0</v>
          </cell>
        </row>
        <row r="2036">
          <cell r="S2036">
            <v>2</v>
          </cell>
          <cell r="V2036">
            <v>13201</v>
          </cell>
          <cell r="AC2036">
            <v>2322.83</v>
          </cell>
          <cell r="AD2036">
            <v>0</v>
          </cell>
        </row>
        <row r="2037">
          <cell r="S2037">
            <v>2</v>
          </cell>
          <cell r="V2037">
            <v>13202</v>
          </cell>
          <cell r="AC2037">
            <v>9424.7999999999993</v>
          </cell>
          <cell r="AD2037">
            <v>0</v>
          </cell>
        </row>
        <row r="2038">
          <cell r="S2038">
            <v>2</v>
          </cell>
          <cell r="V2038">
            <v>15202</v>
          </cell>
          <cell r="AC2038">
            <v>11726.2</v>
          </cell>
          <cell r="AD2038">
            <v>0</v>
          </cell>
        </row>
        <row r="2039">
          <cell r="S2039">
            <v>2</v>
          </cell>
          <cell r="V2039">
            <v>39202</v>
          </cell>
          <cell r="AC2039">
            <v>924.44</v>
          </cell>
          <cell r="AD2039">
            <v>0</v>
          </cell>
        </row>
        <row r="2040">
          <cell r="S2040">
            <v>2</v>
          </cell>
          <cell r="V2040" t="str">
            <v>OPERACIONES AJENAS DE INGRESO</v>
          </cell>
          <cell r="AC2040">
            <v>0</v>
          </cell>
          <cell r="AD2040">
            <v>0</v>
          </cell>
        </row>
        <row r="2041">
          <cell r="S2041">
            <v>2</v>
          </cell>
          <cell r="V2041">
            <v>13201</v>
          </cell>
          <cell r="AC2041">
            <v>1235.42</v>
          </cell>
          <cell r="AD2041">
            <v>0</v>
          </cell>
        </row>
        <row r="2042">
          <cell r="S2042">
            <v>2</v>
          </cell>
          <cell r="V2042">
            <v>13202</v>
          </cell>
          <cell r="AC2042">
            <v>5012.6499999999996</v>
          </cell>
          <cell r="AD2042">
            <v>0</v>
          </cell>
        </row>
        <row r="2043">
          <cell r="S2043">
            <v>2</v>
          </cell>
          <cell r="V2043">
            <v>15202</v>
          </cell>
          <cell r="AC2043">
            <v>6236.67</v>
          </cell>
          <cell r="AD2043">
            <v>0</v>
          </cell>
        </row>
        <row r="2044">
          <cell r="S2044">
            <v>2</v>
          </cell>
          <cell r="V2044">
            <v>39202</v>
          </cell>
          <cell r="AC2044">
            <v>221.81</v>
          </cell>
          <cell r="AD2044">
            <v>0</v>
          </cell>
        </row>
        <row r="2045">
          <cell r="S2045">
            <v>2</v>
          </cell>
          <cell r="V2045" t="str">
            <v>OPERACIONES AJENAS DE EGRESO</v>
          </cell>
          <cell r="AC2045">
            <v>3923.84</v>
          </cell>
          <cell r="AD2045">
            <v>0</v>
          </cell>
        </row>
        <row r="2046">
          <cell r="S2046">
            <v>2</v>
          </cell>
          <cell r="V2046" t="str">
            <v>OPERACIONES AJENAS DE INGRESO</v>
          </cell>
          <cell r="AC2046">
            <v>0</v>
          </cell>
          <cell r="AD2046">
            <v>0</v>
          </cell>
        </row>
        <row r="2047">
          <cell r="S2047">
            <v>2</v>
          </cell>
          <cell r="V2047">
            <v>13201</v>
          </cell>
          <cell r="AC2047">
            <v>254.01</v>
          </cell>
          <cell r="AD2047">
            <v>0</v>
          </cell>
        </row>
        <row r="2048">
          <cell r="S2048">
            <v>2</v>
          </cell>
          <cell r="V2048">
            <v>13202</v>
          </cell>
          <cell r="AC2048">
            <v>2593.7600000000002</v>
          </cell>
          <cell r="AD2048">
            <v>0</v>
          </cell>
        </row>
        <row r="2049">
          <cell r="S2049">
            <v>2</v>
          </cell>
          <cell r="V2049">
            <v>15202</v>
          </cell>
          <cell r="AC2049">
            <v>1296.8800000000001</v>
          </cell>
          <cell r="AD2049">
            <v>0</v>
          </cell>
        </row>
        <row r="2050">
          <cell r="S2050">
            <v>2</v>
          </cell>
          <cell r="V2050">
            <v>39202</v>
          </cell>
          <cell r="AC2050">
            <v>357.45</v>
          </cell>
          <cell r="AD2050">
            <v>0</v>
          </cell>
        </row>
        <row r="2051">
          <cell r="S2051">
            <v>2</v>
          </cell>
          <cell r="V2051">
            <v>12201</v>
          </cell>
          <cell r="AC2051">
            <v>4361.8846666666668</v>
          </cell>
          <cell r="AD2051">
            <v>0</v>
          </cell>
        </row>
        <row r="2052">
          <cell r="S2052">
            <v>2</v>
          </cell>
          <cell r="V2052" t="str">
            <v>OPERACIONES AJENAS DE EGRESO</v>
          </cell>
          <cell r="AC2052">
            <v>1692.38</v>
          </cell>
          <cell r="AD2052">
            <v>0</v>
          </cell>
        </row>
        <row r="2053">
          <cell r="S2053">
            <v>2</v>
          </cell>
          <cell r="V2053" t="str">
            <v>OPERACIONES AJENAS DE INGRESO</v>
          </cell>
          <cell r="AC2053">
            <v>0</v>
          </cell>
          <cell r="AD2053">
            <v>0</v>
          </cell>
        </row>
        <row r="2054">
          <cell r="S2054">
            <v>3</v>
          </cell>
          <cell r="V2054">
            <v>33104</v>
          </cell>
          <cell r="AC2054">
            <v>56144.09</v>
          </cell>
          <cell r="AD2054">
            <v>8983.0499999999993</v>
          </cell>
        </row>
        <row r="2055">
          <cell r="S2055">
            <v>2</v>
          </cell>
          <cell r="V2055" t="str">
            <v>No aplica</v>
          </cell>
          <cell r="AC2055">
            <v>480729.67</v>
          </cell>
          <cell r="AD2055">
            <v>0</v>
          </cell>
        </row>
        <row r="2056">
          <cell r="S2056">
            <v>2</v>
          </cell>
          <cell r="V2056">
            <v>37504</v>
          </cell>
          <cell r="AC2056">
            <v>4275</v>
          </cell>
          <cell r="AD2056">
            <v>0</v>
          </cell>
        </row>
        <row r="2057">
          <cell r="S2057">
            <v>2</v>
          </cell>
          <cell r="V2057">
            <v>37504</v>
          </cell>
          <cell r="AC2057">
            <v>4275</v>
          </cell>
          <cell r="AD2057">
            <v>0</v>
          </cell>
        </row>
        <row r="2058">
          <cell r="S2058">
            <v>2</v>
          </cell>
          <cell r="V2058">
            <v>37504</v>
          </cell>
          <cell r="AC2058">
            <v>4275</v>
          </cell>
          <cell r="AD2058">
            <v>0</v>
          </cell>
        </row>
        <row r="2059">
          <cell r="S2059">
            <v>4</v>
          </cell>
          <cell r="V2059">
            <v>35101</v>
          </cell>
          <cell r="AC2059">
            <v>0</v>
          </cell>
          <cell r="AD2059">
            <v>0</v>
          </cell>
        </row>
        <row r="2060">
          <cell r="S2060">
            <v>4</v>
          </cell>
          <cell r="V2060">
            <v>35101</v>
          </cell>
          <cell r="AC2060">
            <v>0</v>
          </cell>
          <cell r="AD2060">
            <v>0</v>
          </cell>
        </row>
        <row r="2061">
          <cell r="S2061">
            <v>4</v>
          </cell>
          <cell r="V2061">
            <v>35101</v>
          </cell>
          <cell r="AC2061">
            <v>0</v>
          </cell>
          <cell r="AD2061">
            <v>0</v>
          </cell>
        </row>
        <row r="2062">
          <cell r="S2062">
            <v>4</v>
          </cell>
          <cell r="V2062">
            <v>35101</v>
          </cell>
          <cell r="AC2062">
            <v>226336.02</v>
          </cell>
          <cell r="AD2062">
            <v>36213.760000000002</v>
          </cell>
        </row>
        <row r="2063">
          <cell r="S2063">
            <v>4</v>
          </cell>
          <cell r="V2063">
            <v>35101</v>
          </cell>
          <cell r="AC2063">
            <v>85737.7</v>
          </cell>
          <cell r="AD2063">
            <v>13718.03</v>
          </cell>
        </row>
        <row r="2064">
          <cell r="S2064">
            <v>4</v>
          </cell>
          <cell r="V2064">
            <v>35101</v>
          </cell>
          <cell r="AC2064">
            <v>131636.01</v>
          </cell>
          <cell r="AD2064">
            <v>21061.77</v>
          </cell>
        </row>
        <row r="2065">
          <cell r="S2065">
            <v>2</v>
          </cell>
          <cell r="V2065" t="str">
            <v>No aplica</v>
          </cell>
          <cell r="AC2065">
            <v>1966889.9</v>
          </cell>
          <cell r="AD2065">
            <v>0</v>
          </cell>
        </row>
        <row r="2066">
          <cell r="S2066">
            <v>3</v>
          </cell>
          <cell r="V2066">
            <v>33901</v>
          </cell>
          <cell r="AC2066">
            <v>105000</v>
          </cell>
          <cell r="AD2066">
            <v>16800</v>
          </cell>
        </row>
        <row r="2067">
          <cell r="S2067">
            <v>2</v>
          </cell>
          <cell r="V2067" t="str">
            <v>No aplica</v>
          </cell>
          <cell r="AC2067">
            <v>603869.72</v>
          </cell>
          <cell r="AD2067">
            <v>0</v>
          </cell>
        </row>
        <row r="2068">
          <cell r="S2068">
            <v>2</v>
          </cell>
          <cell r="V2068" t="str">
            <v>No aplica</v>
          </cell>
          <cell r="AC2068">
            <v>210855</v>
          </cell>
          <cell r="AD2068">
            <v>0</v>
          </cell>
        </row>
        <row r="2069">
          <cell r="S2069">
            <v>2</v>
          </cell>
          <cell r="V2069" t="str">
            <v>OPERACIONES AJENAS DE INGRESO</v>
          </cell>
          <cell r="AC2069">
            <v>1382.57</v>
          </cell>
          <cell r="AD2069">
            <v>0</v>
          </cell>
        </row>
        <row r="2070">
          <cell r="S2070">
            <v>2</v>
          </cell>
          <cell r="V2070" t="str">
            <v>OPERACIONES AJENAS DE INGRESO</v>
          </cell>
          <cell r="AC2070">
            <v>3038.52</v>
          </cell>
          <cell r="AD2070">
            <v>0</v>
          </cell>
        </row>
        <row r="2071">
          <cell r="S2071">
            <v>3</v>
          </cell>
          <cell r="V2071">
            <v>31101</v>
          </cell>
          <cell r="AC2071">
            <v>0</v>
          </cell>
          <cell r="AD2071">
            <v>0</v>
          </cell>
        </row>
        <row r="2072">
          <cell r="S2072">
            <v>2</v>
          </cell>
          <cell r="V2072">
            <v>31101</v>
          </cell>
          <cell r="AC2072">
            <v>48988.85</v>
          </cell>
          <cell r="AD2072">
            <v>7805.15</v>
          </cell>
        </row>
        <row r="2073">
          <cell r="S2073">
            <v>2</v>
          </cell>
          <cell r="V2073">
            <v>39202</v>
          </cell>
          <cell r="AC2073">
            <v>2878.7</v>
          </cell>
          <cell r="AD2073">
            <v>230.3</v>
          </cell>
        </row>
        <row r="2074">
          <cell r="S2074">
            <v>3</v>
          </cell>
          <cell r="V2074">
            <v>35101</v>
          </cell>
          <cell r="AC2074">
            <v>1235.3399999999999</v>
          </cell>
          <cell r="AD2074">
            <v>197.66</v>
          </cell>
        </row>
        <row r="2075">
          <cell r="S2075">
            <v>3</v>
          </cell>
          <cell r="V2075">
            <v>32201</v>
          </cell>
          <cell r="AC2075">
            <v>14490</v>
          </cell>
          <cell r="AD2075">
            <v>2318.4</v>
          </cell>
        </row>
        <row r="2076">
          <cell r="S2076">
            <v>3</v>
          </cell>
          <cell r="V2076">
            <v>32201</v>
          </cell>
          <cell r="AC2076">
            <v>14490</v>
          </cell>
          <cell r="AD2076">
            <v>2318.4</v>
          </cell>
        </row>
        <row r="2077">
          <cell r="S2077">
            <v>5</v>
          </cell>
          <cell r="V2077">
            <v>32201</v>
          </cell>
          <cell r="AC2077">
            <v>28239.279999999999</v>
          </cell>
          <cell r="AD2077">
            <v>2259.14</v>
          </cell>
        </row>
        <row r="2078">
          <cell r="S2078">
            <v>5</v>
          </cell>
          <cell r="V2078">
            <v>32201</v>
          </cell>
          <cell r="AC2078">
            <v>28239.279999999999</v>
          </cell>
          <cell r="AD2078">
            <v>2259.14</v>
          </cell>
        </row>
        <row r="2079">
          <cell r="S2079">
            <v>2</v>
          </cell>
          <cell r="V2079">
            <v>37504</v>
          </cell>
          <cell r="AC2079">
            <v>1800</v>
          </cell>
          <cell r="AD2079">
            <v>0</v>
          </cell>
        </row>
        <row r="2080">
          <cell r="S2080">
            <v>2</v>
          </cell>
          <cell r="V2080">
            <v>37504</v>
          </cell>
          <cell r="AC2080">
            <v>3200</v>
          </cell>
          <cell r="AD2080">
            <v>0</v>
          </cell>
        </row>
        <row r="2081">
          <cell r="S2081">
            <v>3</v>
          </cell>
          <cell r="V2081">
            <v>37504</v>
          </cell>
          <cell r="AC2081">
            <v>893</v>
          </cell>
          <cell r="AD2081">
            <v>0</v>
          </cell>
        </row>
        <row r="2082">
          <cell r="S2082">
            <v>3</v>
          </cell>
          <cell r="V2082">
            <v>37504</v>
          </cell>
          <cell r="AC2082">
            <v>788</v>
          </cell>
          <cell r="AD2082">
            <v>0</v>
          </cell>
        </row>
        <row r="2083">
          <cell r="S2083">
            <v>3</v>
          </cell>
          <cell r="V2083">
            <v>37504</v>
          </cell>
          <cell r="AC2083">
            <v>542</v>
          </cell>
          <cell r="AD2083">
            <v>0</v>
          </cell>
        </row>
        <row r="2084">
          <cell r="S2084">
            <v>3</v>
          </cell>
          <cell r="V2084">
            <v>37504</v>
          </cell>
          <cell r="AC2084">
            <v>1051</v>
          </cell>
          <cell r="AD2084">
            <v>0</v>
          </cell>
        </row>
        <row r="2085">
          <cell r="S2085">
            <v>3</v>
          </cell>
          <cell r="V2085">
            <v>37504</v>
          </cell>
          <cell r="AC2085">
            <v>1370</v>
          </cell>
          <cell r="AD2085">
            <v>0</v>
          </cell>
        </row>
        <row r="2086">
          <cell r="S2086">
            <v>3</v>
          </cell>
          <cell r="V2086">
            <v>35101</v>
          </cell>
          <cell r="AC2086">
            <v>42361.06</v>
          </cell>
          <cell r="AD2086">
            <v>6777.77</v>
          </cell>
        </row>
        <row r="2087">
          <cell r="S2087">
            <v>3</v>
          </cell>
          <cell r="V2087">
            <v>35101</v>
          </cell>
          <cell r="AC2087">
            <v>42361.06</v>
          </cell>
          <cell r="AD2087">
            <v>6777.77</v>
          </cell>
        </row>
        <row r="2088">
          <cell r="S2088">
            <v>3</v>
          </cell>
          <cell r="V2088">
            <v>34701</v>
          </cell>
          <cell r="AC2088">
            <v>222193.23</v>
          </cell>
          <cell r="AD2088">
            <v>35550.92</v>
          </cell>
        </row>
        <row r="2089">
          <cell r="S2089">
            <v>3</v>
          </cell>
          <cell r="V2089">
            <v>34701</v>
          </cell>
          <cell r="AC2089">
            <v>166568.62</v>
          </cell>
          <cell r="AD2089">
            <v>26650.98</v>
          </cell>
        </row>
        <row r="2090">
          <cell r="S2090">
            <v>3</v>
          </cell>
          <cell r="V2090">
            <v>34701</v>
          </cell>
          <cell r="AC2090">
            <v>144403.6</v>
          </cell>
          <cell r="AD2090">
            <v>23104.58</v>
          </cell>
        </row>
        <row r="2091">
          <cell r="S2091">
            <v>3</v>
          </cell>
          <cell r="V2091">
            <v>34701</v>
          </cell>
          <cell r="AC2091">
            <v>132742.73000000001</v>
          </cell>
          <cell r="AD2091">
            <v>21238.84</v>
          </cell>
        </row>
        <row r="2092">
          <cell r="S2092">
            <v>3</v>
          </cell>
          <cell r="V2092">
            <v>34701</v>
          </cell>
          <cell r="AC2092">
            <v>160851.26999999999</v>
          </cell>
          <cell r="AD2092">
            <v>25736.2</v>
          </cell>
        </row>
        <row r="2093">
          <cell r="S2093">
            <v>2</v>
          </cell>
          <cell r="V2093" t="str">
            <v>No aplica</v>
          </cell>
          <cell r="AC2093">
            <v>4275888.9000000004</v>
          </cell>
          <cell r="AD2093">
            <v>0</v>
          </cell>
        </row>
        <row r="2094">
          <cell r="S2094">
            <v>2</v>
          </cell>
          <cell r="V2094" t="str">
            <v>No aplica</v>
          </cell>
          <cell r="AC2094">
            <v>2000</v>
          </cell>
          <cell r="AD2094">
            <v>0</v>
          </cell>
        </row>
        <row r="2095">
          <cell r="S2095">
            <v>3</v>
          </cell>
          <cell r="V2095" t="str">
            <v>OPERACIONES AJENAS DE EGRESO</v>
          </cell>
          <cell r="AC2095">
            <v>26001.86</v>
          </cell>
          <cell r="AD2095">
            <v>0</v>
          </cell>
        </row>
        <row r="2096">
          <cell r="S2096">
            <v>2</v>
          </cell>
          <cell r="V2096" t="str">
            <v>No aplica</v>
          </cell>
          <cell r="AC2096">
            <v>120692</v>
          </cell>
          <cell r="AD2096">
            <v>0</v>
          </cell>
        </row>
        <row r="2097">
          <cell r="S2097">
            <v>2</v>
          </cell>
          <cell r="V2097" t="str">
            <v>No aplica</v>
          </cell>
          <cell r="AC2097">
            <v>107063.52</v>
          </cell>
          <cell r="AD2097">
            <v>0</v>
          </cell>
        </row>
        <row r="2098">
          <cell r="S2098">
            <v>2</v>
          </cell>
          <cell r="V2098" t="str">
            <v>No aplica</v>
          </cell>
          <cell r="AC2098">
            <v>156948.34</v>
          </cell>
          <cell r="AD2098">
            <v>0</v>
          </cell>
        </row>
        <row r="2099">
          <cell r="S2099">
            <v>2</v>
          </cell>
          <cell r="V2099">
            <v>31101</v>
          </cell>
          <cell r="AC2099">
            <v>30346.080000000002</v>
          </cell>
          <cell r="AD2099">
            <v>4846.92</v>
          </cell>
        </row>
        <row r="2100">
          <cell r="S2100">
            <v>2</v>
          </cell>
          <cell r="V2100">
            <v>31101</v>
          </cell>
          <cell r="AC2100">
            <v>5981.48</v>
          </cell>
          <cell r="AD2100">
            <v>478.52</v>
          </cell>
        </row>
        <row r="2101">
          <cell r="S2101">
            <v>2</v>
          </cell>
          <cell r="V2101" t="str">
            <v>No aplica</v>
          </cell>
          <cell r="AC2101">
            <v>3424993.1</v>
          </cell>
          <cell r="AD2101">
            <v>0</v>
          </cell>
        </row>
        <row r="2102">
          <cell r="S2102">
            <v>2</v>
          </cell>
          <cell r="V2102" t="str">
            <v>No aplica</v>
          </cell>
          <cell r="AC2102">
            <v>20535.77</v>
          </cell>
          <cell r="AD2102">
            <v>0</v>
          </cell>
        </row>
        <row r="2103">
          <cell r="S2103">
            <v>2</v>
          </cell>
          <cell r="V2103" t="str">
            <v>No aplica</v>
          </cell>
          <cell r="AC2103">
            <v>265058.48</v>
          </cell>
          <cell r="AD2103">
            <v>0</v>
          </cell>
        </row>
        <row r="2104">
          <cell r="S2104">
            <v>3</v>
          </cell>
          <cell r="V2104" t="str">
            <v>No aplica</v>
          </cell>
          <cell r="AC2104">
            <v>2793761.65</v>
          </cell>
          <cell r="AD2104">
            <v>0</v>
          </cell>
        </row>
        <row r="2105">
          <cell r="S2105">
            <v>3</v>
          </cell>
          <cell r="V2105" t="str">
            <v>No aplica</v>
          </cell>
          <cell r="AC2105">
            <v>1095155.3500000001</v>
          </cell>
          <cell r="AD2105">
            <v>0</v>
          </cell>
        </row>
        <row r="2106">
          <cell r="S2106">
            <v>3</v>
          </cell>
          <cell r="V2106" t="str">
            <v>No aplica</v>
          </cell>
          <cell r="AC2106">
            <v>1000</v>
          </cell>
          <cell r="AD2106">
            <v>0</v>
          </cell>
        </row>
        <row r="2107">
          <cell r="S2107">
            <v>3</v>
          </cell>
          <cell r="V2107">
            <v>33801</v>
          </cell>
          <cell r="AC2107">
            <v>7189.66</v>
          </cell>
          <cell r="AD2107">
            <v>1150.3499999999999</v>
          </cell>
        </row>
        <row r="2108">
          <cell r="S2108">
            <v>3</v>
          </cell>
          <cell r="V2108">
            <v>33801</v>
          </cell>
          <cell r="AC2108">
            <v>143058.62</v>
          </cell>
          <cell r="AD2108">
            <v>22889.38</v>
          </cell>
        </row>
        <row r="2109">
          <cell r="S2109">
            <v>3</v>
          </cell>
          <cell r="V2109">
            <v>33801</v>
          </cell>
          <cell r="AC2109">
            <v>96243.1</v>
          </cell>
          <cell r="AD2109">
            <v>15398.9</v>
          </cell>
        </row>
        <row r="2110">
          <cell r="S2110">
            <v>3</v>
          </cell>
          <cell r="V2110">
            <v>33801</v>
          </cell>
          <cell r="AC2110">
            <v>121193.28</v>
          </cell>
          <cell r="AD2110">
            <v>19390.919999999998</v>
          </cell>
        </row>
        <row r="2111">
          <cell r="S2111">
            <v>3</v>
          </cell>
          <cell r="V2111">
            <v>33801</v>
          </cell>
          <cell r="AC2111">
            <v>191534.48</v>
          </cell>
          <cell r="AD2111">
            <v>30645.52</v>
          </cell>
        </row>
        <row r="2112">
          <cell r="S2112">
            <v>3</v>
          </cell>
          <cell r="V2112">
            <v>33801</v>
          </cell>
          <cell r="AC2112">
            <v>88437.93</v>
          </cell>
          <cell r="AD2112">
            <v>14150.07</v>
          </cell>
        </row>
        <row r="2113">
          <cell r="S2113">
            <v>3</v>
          </cell>
          <cell r="V2113">
            <v>35101</v>
          </cell>
          <cell r="AC2113">
            <v>6871.32</v>
          </cell>
          <cell r="AD2113">
            <v>1099.4100000000001</v>
          </cell>
        </row>
        <row r="2114">
          <cell r="S2114">
            <v>3</v>
          </cell>
          <cell r="V2114">
            <v>32503</v>
          </cell>
          <cell r="AC2114">
            <v>0</v>
          </cell>
          <cell r="AD2114">
            <v>0</v>
          </cell>
        </row>
        <row r="2115">
          <cell r="S2115">
            <v>3</v>
          </cell>
          <cell r="V2115">
            <v>31904</v>
          </cell>
          <cell r="AC2115">
            <v>6787526.9000000004</v>
          </cell>
          <cell r="AD2115">
            <v>1086004.3</v>
          </cell>
        </row>
        <row r="2116">
          <cell r="S2116">
            <v>3</v>
          </cell>
          <cell r="V2116">
            <v>22104</v>
          </cell>
          <cell r="AC2116">
            <v>381.55</v>
          </cell>
          <cell r="AD2116">
            <v>19.45</v>
          </cell>
        </row>
        <row r="2117">
          <cell r="S2117">
            <v>3</v>
          </cell>
          <cell r="V2117">
            <v>37504</v>
          </cell>
          <cell r="AC2117">
            <v>1291</v>
          </cell>
          <cell r="AD2117">
            <v>0</v>
          </cell>
        </row>
        <row r="2118">
          <cell r="S2118">
            <v>3</v>
          </cell>
          <cell r="V2118">
            <v>37504</v>
          </cell>
          <cell r="AC2118">
            <v>1094</v>
          </cell>
          <cell r="AD2118">
            <v>0</v>
          </cell>
        </row>
        <row r="2119">
          <cell r="S2119">
            <v>3</v>
          </cell>
          <cell r="V2119">
            <v>37504</v>
          </cell>
          <cell r="AC2119">
            <v>1083.79</v>
          </cell>
          <cell r="AD2119">
            <v>0</v>
          </cell>
        </row>
        <row r="2120">
          <cell r="S2120">
            <v>3</v>
          </cell>
          <cell r="V2120">
            <v>37504</v>
          </cell>
          <cell r="AC2120">
            <v>5315.2</v>
          </cell>
          <cell r="AD2120">
            <v>0</v>
          </cell>
        </row>
        <row r="2121">
          <cell r="S2121">
            <v>3</v>
          </cell>
          <cell r="V2121">
            <v>39401</v>
          </cell>
          <cell r="AC2121">
            <v>233674.2</v>
          </cell>
          <cell r="AD2121">
            <v>0</v>
          </cell>
        </row>
        <row r="2122">
          <cell r="S2122">
            <v>3</v>
          </cell>
          <cell r="V2122">
            <v>33104</v>
          </cell>
          <cell r="AC2122">
            <v>200000</v>
          </cell>
          <cell r="AD2122">
            <v>32000</v>
          </cell>
        </row>
        <row r="2123">
          <cell r="S2123">
            <v>3</v>
          </cell>
          <cell r="V2123">
            <v>33104</v>
          </cell>
          <cell r="AC2123">
            <v>18150</v>
          </cell>
          <cell r="AD2123">
            <v>2904</v>
          </cell>
        </row>
        <row r="2124">
          <cell r="S2124">
            <v>3</v>
          </cell>
          <cell r="V2124">
            <v>35801</v>
          </cell>
          <cell r="AC2124">
            <v>1400</v>
          </cell>
          <cell r="AD2124">
            <v>224</v>
          </cell>
        </row>
        <row r="2125">
          <cell r="S2125">
            <v>3</v>
          </cell>
          <cell r="V2125">
            <v>35801</v>
          </cell>
          <cell r="AC2125">
            <v>1400</v>
          </cell>
          <cell r="AD2125">
            <v>224</v>
          </cell>
        </row>
        <row r="2126">
          <cell r="S2126">
            <v>3</v>
          </cell>
          <cell r="V2126">
            <v>34701</v>
          </cell>
          <cell r="AC2126">
            <v>111091.94</v>
          </cell>
          <cell r="AD2126">
            <v>17774.71</v>
          </cell>
        </row>
        <row r="2127">
          <cell r="S2127">
            <v>3</v>
          </cell>
          <cell r="V2127">
            <v>34701</v>
          </cell>
          <cell r="AC2127">
            <v>111091.94</v>
          </cell>
          <cell r="AD2127">
            <v>17774.71</v>
          </cell>
        </row>
        <row r="2128">
          <cell r="S2128">
            <v>3</v>
          </cell>
          <cell r="V2128">
            <v>34701</v>
          </cell>
          <cell r="AC2128">
            <v>119681.79</v>
          </cell>
          <cell r="AD2128">
            <v>19149.09</v>
          </cell>
        </row>
        <row r="2129">
          <cell r="S2129">
            <v>3</v>
          </cell>
          <cell r="V2129">
            <v>34701</v>
          </cell>
          <cell r="AC2129">
            <v>111091.94</v>
          </cell>
          <cell r="AD2129">
            <v>17774.71</v>
          </cell>
        </row>
        <row r="2130">
          <cell r="S2130">
            <v>3</v>
          </cell>
          <cell r="V2130">
            <v>34701</v>
          </cell>
          <cell r="AC2130">
            <v>106101.16</v>
          </cell>
          <cell r="AD2130">
            <v>16976.189999999999</v>
          </cell>
        </row>
        <row r="2131">
          <cell r="S2131">
            <v>3</v>
          </cell>
          <cell r="V2131">
            <v>34701</v>
          </cell>
          <cell r="AC2131">
            <v>80584.88</v>
          </cell>
          <cell r="AD2131">
            <v>12893.58</v>
          </cell>
        </row>
        <row r="2132">
          <cell r="S2132">
            <v>3</v>
          </cell>
          <cell r="V2132">
            <v>34701</v>
          </cell>
          <cell r="AC2132">
            <v>118375.63</v>
          </cell>
          <cell r="AD2132">
            <v>18940.099999999999</v>
          </cell>
        </row>
        <row r="2133">
          <cell r="S2133">
            <v>3</v>
          </cell>
          <cell r="V2133">
            <v>34701</v>
          </cell>
          <cell r="AC2133">
            <v>144789.69</v>
          </cell>
          <cell r="AD2133">
            <v>23166.35</v>
          </cell>
        </row>
        <row r="2134">
          <cell r="S2134">
            <v>3</v>
          </cell>
          <cell r="V2134">
            <v>34701</v>
          </cell>
          <cell r="AC2134">
            <v>106101.16</v>
          </cell>
          <cell r="AD2134">
            <v>16976.189999999999</v>
          </cell>
        </row>
        <row r="2135">
          <cell r="S2135">
            <v>3</v>
          </cell>
          <cell r="V2135">
            <v>34701</v>
          </cell>
          <cell r="AC2135">
            <v>135777.76999999999</v>
          </cell>
          <cell r="AD2135">
            <v>21724.44</v>
          </cell>
        </row>
        <row r="2136">
          <cell r="S2136">
            <v>3</v>
          </cell>
          <cell r="V2136">
            <v>34701</v>
          </cell>
          <cell r="AC2136">
            <v>111091.94</v>
          </cell>
          <cell r="AD2136">
            <v>17774.71</v>
          </cell>
        </row>
        <row r="2137">
          <cell r="S2137">
            <v>3</v>
          </cell>
          <cell r="V2137">
            <v>34701</v>
          </cell>
          <cell r="AC2137">
            <v>119687.49</v>
          </cell>
          <cell r="AD2137">
            <v>19150</v>
          </cell>
        </row>
        <row r="2138">
          <cell r="S2138">
            <v>3</v>
          </cell>
          <cell r="V2138">
            <v>34701</v>
          </cell>
          <cell r="AC2138">
            <v>111091.94</v>
          </cell>
          <cell r="AD2138">
            <v>17774.71</v>
          </cell>
        </row>
        <row r="2139">
          <cell r="S2139">
            <v>3</v>
          </cell>
          <cell r="V2139">
            <v>34701</v>
          </cell>
          <cell r="AC2139">
            <v>111091.94</v>
          </cell>
          <cell r="AD2139">
            <v>17774.71</v>
          </cell>
        </row>
        <row r="2140">
          <cell r="S2140">
            <v>3</v>
          </cell>
          <cell r="V2140">
            <v>34701</v>
          </cell>
          <cell r="AC2140">
            <v>106101.16</v>
          </cell>
          <cell r="AD2140">
            <v>16976.189999999999</v>
          </cell>
        </row>
        <row r="2141">
          <cell r="S2141">
            <v>3</v>
          </cell>
          <cell r="V2141">
            <v>34701</v>
          </cell>
          <cell r="AC2141">
            <v>62506.26</v>
          </cell>
          <cell r="AD2141">
            <v>10001</v>
          </cell>
        </row>
        <row r="2142">
          <cell r="S2142">
            <v>3</v>
          </cell>
          <cell r="V2142">
            <v>34701</v>
          </cell>
          <cell r="AC2142">
            <v>36543.589999999997</v>
          </cell>
          <cell r="AD2142">
            <v>5846.97</v>
          </cell>
        </row>
        <row r="2143">
          <cell r="S2143">
            <v>3</v>
          </cell>
          <cell r="V2143">
            <v>34701</v>
          </cell>
          <cell r="AC2143">
            <v>47703.79</v>
          </cell>
          <cell r="AD2143">
            <v>7632.61</v>
          </cell>
        </row>
        <row r="2144">
          <cell r="S2144">
            <v>3</v>
          </cell>
          <cell r="V2144">
            <v>34701</v>
          </cell>
          <cell r="AC2144">
            <v>26578.76</v>
          </cell>
          <cell r="AD2144">
            <v>4252.6000000000004</v>
          </cell>
        </row>
        <row r="2145">
          <cell r="S2145">
            <v>3</v>
          </cell>
          <cell r="V2145">
            <v>34701</v>
          </cell>
          <cell r="AC2145">
            <v>62506.26</v>
          </cell>
          <cell r="AD2145">
            <v>10001</v>
          </cell>
        </row>
        <row r="2146">
          <cell r="S2146">
            <v>3</v>
          </cell>
          <cell r="V2146">
            <v>34701</v>
          </cell>
          <cell r="AC2146">
            <v>41127.24</v>
          </cell>
          <cell r="AD2146">
            <v>6580.36</v>
          </cell>
        </row>
        <row r="2147">
          <cell r="S2147">
            <v>3</v>
          </cell>
          <cell r="V2147">
            <v>34701</v>
          </cell>
          <cell r="AC2147">
            <v>25212.16</v>
          </cell>
          <cell r="AD2147">
            <v>4033.95</v>
          </cell>
        </row>
        <row r="2148">
          <cell r="S2148">
            <v>3</v>
          </cell>
          <cell r="V2148">
            <v>34701</v>
          </cell>
          <cell r="AC2148">
            <v>37521.699999999997</v>
          </cell>
          <cell r="AD2148">
            <v>6003.47</v>
          </cell>
        </row>
        <row r="2149">
          <cell r="S2149">
            <v>3</v>
          </cell>
          <cell r="V2149">
            <v>34701</v>
          </cell>
          <cell r="AC2149">
            <v>25212.26</v>
          </cell>
          <cell r="AD2149">
            <v>4033.96</v>
          </cell>
        </row>
        <row r="2150">
          <cell r="S2150">
            <v>3</v>
          </cell>
          <cell r="V2150">
            <v>32201</v>
          </cell>
          <cell r="AC2150">
            <v>12337</v>
          </cell>
          <cell r="AD2150">
            <v>1973.92</v>
          </cell>
        </row>
        <row r="2151">
          <cell r="S2151">
            <v>3</v>
          </cell>
          <cell r="V2151">
            <v>32201</v>
          </cell>
          <cell r="AC2151">
            <v>31000</v>
          </cell>
          <cell r="AD2151">
            <v>4960</v>
          </cell>
        </row>
        <row r="2152">
          <cell r="S2152">
            <v>3</v>
          </cell>
          <cell r="V2152">
            <v>35101</v>
          </cell>
          <cell r="AC2152">
            <v>2000</v>
          </cell>
          <cell r="AD2152">
            <v>320</v>
          </cell>
        </row>
        <row r="2153">
          <cell r="S2153">
            <v>3</v>
          </cell>
          <cell r="V2153">
            <v>35101</v>
          </cell>
          <cell r="AC2153">
            <v>9362.33</v>
          </cell>
          <cell r="AD2153">
            <v>1497.97</v>
          </cell>
        </row>
        <row r="2154">
          <cell r="S2154">
            <v>3</v>
          </cell>
          <cell r="V2154">
            <v>32201</v>
          </cell>
          <cell r="AC2154">
            <v>41424.639999999999</v>
          </cell>
          <cell r="AD2154">
            <v>6627.94</v>
          </cell>
        </row>
        <row r="2155">
          <cell r="S2155">
            <v>3</v>
          </cell>
          <cell r="V2155">
            <v>32201</v>
          </cell>
          <cell r="AC2155">
            <v>44000</v>
          </cell>
          <cell r="AD2155">
            <v>7040</v>
          </cell>
        </row>
        <row r="2156">
          <cell r="S2156">
            <v>3</v>
          </cell>
          <cell r="V2156">
            <v>32201</v>
          </cell>
          <cell r="AC2156">
            <v>23600</v>
          </cell>
          <cell r="AD2156">
            <v>3776</v>
          </cell>
        </row>
        <row r="2157">
          <cell r="S2157">
            <v>3</v>
          </cell>
          <cell r="V2157">
            <v>32201</v>
          </cell>
          <cell r="AC2157">
            <v>38655.870000000003</v>
          </cell>
          <cell r="AD2157">
            <v>6184.93</v>
          </cell>
        </row>
        <row r="2158">
          <cell r="S2158">
            <v>3</v>
          </cell>
          <cell r="V2158">
            <v>32201</v>
          </cell>
          <cell r="AC2158">
            <v>3865.59</v>
          </cell>
          <cell r="AD2158">
            <v>618.49</v>
          </cell>
        </row>
        <row r="2159">
          <cell r="S2159">
            <v>3</v>
          </cell>
          <cell r="V2159">
            <v>32201</v>
          </cell>
          <cell r="AC2159">
            <v>39071</v>
          </cell>
          <cell r="AD2159">
            <v>6251.36</v>
          </cell>
        </row>
        <row r="2160">
          <cell r="S2160">
            <v>3</v>
          </cell>
          <cell r="V2160">
            <v>31301</v>
          </cell>
          <cell r="AC2160">
            <v>632.79</v>
          </cell>
          <cell r="AD2160">
            <v>89.21</v>
          </cell>
        </row>
        <row r="2161">
          <cell r="S2161">
            <v>3</v>
          </cell>
          <cell r="V2161">
            <v>31301</v>
          </cell>
          <cell r="AC2161">
            <v>498.54</v>
          </cell>
          <cell r="AD2161">
            <v>79.77</v>
          </cell>
        </row>
        <row r="2162">
          <cell r="S2162">
            <v>3</v>
          </cell>
          <cell r="V2162">
            <v>31301</v>
          </cell>
          <cell r="AC2162">
            <v>641.24</v>
          </cell>
          <cell r="AD2162">
            <v>50.76</v>
          </cell>
        </row>
        <row r="2163">
          <cell r="S2163">
            <v>3</v>
          </cell>
          <cell r="V2163">
            <v>31301</v>
          </cell>
          <cell r="AC2163">
            <v>2122.6999999999998</v>
          </cell>
          <cell r="AD2163">
            <v>338.3</v>
          </cell>
        </row>
        <row r="2164">
          <cell r="S2164">
            <v>3</v>
          </cell>
          <cell r="V2164">
            <v>32201</v>
          </cell>
          <cell r="AC2164">
            <v>30425.33</v>
          </cell>
          <cell r="AD2164">
            <v>4868.05</v>
          </cell>
        </row>
        <row r="2165">
          <cell r="S2165">
            <v>3</v>
          </cell>
          <cell r="V2165">
            <v>31301</v>
          </cell>
          <cell r="AC2165">
            <v>617.19000000000005</v>
          </cell>
          <cell r="AD2165">
            <v>93.81</v>
          </cell>
        </row>
        <row r="2166">
          <cell r="S2166">
            <v>3</v>
          </cell>
          <cell r="V2166">
            <v>31301</v>
          </cell>
          <cell r="AC2166">
            <v>890.02</v>
          </cell>
          <cell r="AD2166">
            <v>141.97999999999999</v>
          </cell>
        </row>
        <row r="2167">
          <cell r="S2167">
            <v>3</v>
          </cell>
          <cell r="V2167">
            <v>31301</v>
          </cell>
          <cell r="AC2167">
            <v>3055.65</v>
          </cell>
          <cell r="AD2167">
            <v>480.35</v>
          </cell>
        </row>
        <row r="2168">
          <cell r="S2168">
            <v>3</v>
          </cell>
          <cell r="V2168">
            <v>31301</v>
          </cell>
          <cell r="AC2168">
            <v>946.32</v>
          </cell>
          <cell r="AD2168">
            <v>151</v>
          </cell>
        </row>
        <row r="2169">
          <cell r="S2169">
            <v>3</v>
          </cell>
          <cell r="V2169">
            <v>31301</v>
          </cell>
          <cell r="AC2169">
            <v>4196</v>
          </cell>
          <cell r="AD2169">
            <v>257.60000000000002</v>
          </cell>
        </row>
        <row r="2170">
          <cell r="S2170">
            <v>3</v>
          </cell>
          <cell r="V2170" t="str">
            <v>No aplica</v>
          </cell>
          <cell r="AC2170">
            <v>600571.47</v>
          </cell>
          <cell r="AD2170">
            <v>0</v>
          </cell>
        </row>
        <row r="2171">
          <cell r="S2171">
            <v>3</v>
          </cell>
          <cell r="V2171">
            <v>31301</v>
          </cell>
          <cell r="AC2171">
            <v>1838.73</v>
          </cell>
          <cell r="AD2171">
            <v>290.27</v>
          </cell>
        </row>
        <row r="2172">
          <cell r="S2172">
            <v>3</v>
          </cell>
          <cell r="V2172">
            <v>35801</v>
          </cell>
          <cell r="AC2172">
            <v>2844.83</v>
          </cell>
          <cell r="AD2172">
            <v>455.17</v>
          </cell>
        </row>
        <row r="2173">
          <cell r="S2173">
            <v>3</v>
          </cell>
          <cell r="V2173">
            <v>32201</v>
          </cell>
          <cell r="AC2173">
            <v>15191.01</v>
          </cell>
          <cell r="AD2173">
            <v>2430.56</v>
          </cell>
        </row>
        <row r="2174">
          <cell r="S2174">
            <v>3</v>
          </cell>
          <cell r="V2174">
            <v>32201</v>
          </cell>
          <cell r="AC2174">
            <v>15191.01</v>
          </cell>
          <cell r="AD2174">
            <v>2430.56</v>
          </cell>
        </row>
        <row r="2175">
          <cell r="S2175">
            <v>5</v>
          </cell>
          <cell r="V2175">
            <v>31301</v>
          </cell>
          <cell r="AC2175">
            <v>0</v>
          </cell>
          <cell r="AD2175">
            <v>0</v>
          </cell>
        </row>
        <row r="2176">
          <cell r="S2176">
            <v>2</v>
          </cell>
          <cell r="V2176" t="str">
            <v>OPERACIONES AJENAS DE INGRESO</v>
          </cell>
          <cell r="AC2176">
            <v>46417.89</v>
          </cell>
          <cell r="AD2176">
            <v>0</v>
          </cell>
        </row>
        <row r="2177">
          <cell r="S2177">
            <v>3</v>
          </cell>
          <cell r="V2177" t="str">
            <v>No aplica</v>
          </cell>
          <cell r="AC2177">
            <v>99617.26</v>
          </cell>
          <cell r="AD2177">
            <v>0</v>
          </cell>
        </row>
        <row r="2178">
          <cell r="S2178">
            <v>3</v>
          </cell>
          <cell r="V2178">
            <v>37504</v>
          </cell>
          <cell r="AC2178">
            <v>538</v>
          </cell>
          <cell r="AD2178">
            <v>0</v>
          </cell>
        </row>
        <row r="2179">
          <cell r="S2179">
            <v>3</v>
          </cell>
          <cell r="V2179">
            <v>37504</v>
          </cell>
          <cell r="AC2179">
            <v>1025</v>
          </cell>
          <cell r="AD2179">
            <v>0</v>
          </cell>
        </row>
        <row r="2180">
          <cell r="S2180">
            <v>3</v>
          </cell>
          <cell r="V2180">
            <v>31101</v>
          </cell>
          <cell r="AC2180">
            <v>101547.41</v>
          </cell>
          <cell r="AD2180">
            <v>16247.59</v>
          </cell>
        </row>
        <row r="2181">
          <cell r="S2181">
            <v>3</v>
          </cell>
          <cell r="V2181">
            <v>33104</v>
          </cell>
          <cell r="AC2181">
            <v>46200</v>
          </cell>
          <cell r="AD2181">
            <v>7392</v>
          </cell>
        </row>
        <row r="2182">
          <cell r="S2182">
            <v>3</v>
          </cell>
          <cell r="V2182">
            <v>33104</v>
          </cell>
          <cell r="AC2182">
            <v>51784.6</v>
          </cell>
          <cell r="AD2182">
            <v>8285.5400000000009</v>
          </cell>
        </row>
        <row r="2183">
          <cell r="S2183">
            <v>3</v>
          </cell>
          <cell r="V2183">
            <v>33104</v>
          </cell>
          <cell r="AC2183">
            <v>58005.4</v>
          </cell>
          <cell r="AD2183">
            <v>9280.86</v>
          </cell>
        </row>
        <row r="2184">
          <cell r="S2184">
            <v>3</v>
          </cell>
          <cell r="V2184">
            <v>33104</v>
          </cell>
          <cell r="AC2184">
            <v>18752.07</v>
          </cell>
          <cell r="AD2184">
            <v>3000.33</v>
          </cell>
        </row>
        <row r="2185">
          <cell r="S2185">
            <v>3</v>
          </cell>
          <cell r="V2185">
            <v>33104</v>
          </cell>
          <cell r="AC2185">
            <v>8960</v>
          </cell>
          <cell r="AD2185">
            <v>1433.6</v>
          </cell>
        </row>
        <row r="2186">
          <cell r="S2186">
            <v>3</v>
          </cell>
          <cell r="V2186">
            <v>33104</v>
          </cell>
          <cell r="AC2186">
            <v>97065.01</v>
          </cell>
          <cell r="AD2186">
            <v>15530.4</v>
          </cell>
        </row>
        <row r="2187">
          <cell r="S2187">
            <v>3</v>
          </cell>
          <cell r="V2187">
            <v>33104</v>
          </cell>
          <cell r="AC2187">
            <v>12943.66</v>
          </cell>
          <cell r="AD2187">
            <v>2070.9899999999998</v>
          </cell>
        </row>
        <row r="2188">
          <cell r="S2188">
            <v>3</v>
          </cell>
          <cell r="V2188">
            <v>33104</v>
          </cell>
          <cell r="AC2188">
            <v>74886.850000000006</v>
          </cell>
          <cell r="AD2188">
            <v>11981.9</v>
          </cell>
        </row>
        <row r="2189">
          <cell r="S2189">
            <v>3</v>
          </cell>
          <cell r="V2189">
            <v>33104</v>
          </cell>
          <cell r="AC2189">
            <v>26640</v>
          </cell>
          <cell r="AD2189">
            <v>4262.3999999999996</v>
          </cell>
        </row>
        <row r="2190">
          <cell r="S2190">
            <v>3</v>
          </cell>
          <cell r="V2190" t="str">
            <v>No aplica</v>
          </cell>
          <cell r="AC2190">
            <v>266111.52</v>
          </cell>
          <cell r="AD2190">
            <v>0</v>
          </cell>
        </row>
        <row r="2191">
          <cell r="S2191">
            <v>3</v>
          </cell>
          <cell r="V2191">
            <v>31101</v>
          </cell>
          <cell r="AC2191">
            <v>2167.59</v>
          </cell>
          <cell r="AD2191">
            <v>173.41</v>
          </cell>
        </row>
        <row r="2192">
          <cell r="S2192">
            <v>3</v>
          </cell>
          <cell r="V2192">
            <v>31101</v>
          </cell>
          <cell r="AC2192">
            <v>68103.45</v>
          </cell>
          <cell r="AD2192">
            <v>10896.55</v>
          </cell>
        </row>
        <row r="2193">
          <cell r="S2193">
            <v>3</v>
          </cell>
          <cell r="V2193">
            <v>31101</v>
          </cell>
          <cell r="AC2193">
            <v>68103.45</v>
          </cell>
          <cell r="AD2193">
            <v>10896.55</v>
          </cell>
        </row>
        <row r="2194">
          <cell r="S2194">
            <v>3</v>
          </cell>
          <cell r="V2194">
            <v>31101</v>
          </cell>
          <cell r="AC2194">
            <v>4832.76</v>
          </cell>
          <cell r="AD2194">
            <v>773.24</v>
          </cell>
        </row>
        <row r="2195">
          <cell r="S2195">
            <v>3</v>
          </cell>
          <cell r="V2195">
            <v>33104</v>
          </cell>
          <cell r="AC2195">
            <v>32968</v>
          </cell>
          <cell r="AD2195">
            <v>2637.44</v>
          </cell>
        </row>
        <row r="2196">
          <cell r="S2196">
            <v>3</v>
          </cell>
          <cell r="V2196">
            <v>33104</v>
          </cell>
          <cell r="AC2196">
            <v>44537.52</v>
          </cell>
          <cell r="AD2196">
            <v>3563</v>
          </cell>
        </row>
        <row r="2197">
          <cell r="S2197">
            <v>3</v>
          </cell>
          <cell r="V2197">
            <v>33104</v>
          </cell>
          <cell r="AC2197">
            <v>8494.2099999999991</v>
          </cell>
          <cell r="AD2197">
            <v>1359.07</v>
          </cell>
        </row>
        <row r="2198">
          <cell r="S2198">
            <v>3</v>
          </cell>
          <cell r="V2198">
            <v>33104</v>
          </cell>
          <cell r="AC2198">
            <v>5514.5</v>
          </cell>
          <cell r="AD2198">
            <v>882.32</v>
          </cell>
        </row>
        <row r="2199">
          <cell r="S2199">
            <v>3</v>
          </cell>
          <cell r="V2199">
            <v>33104</v>
          </cell>
          <cell r="AC2199">
            <v>3362.68</v>
          </cell>
          <cell r="AD2199">
            <v>538.03</v>
          </cell>
        </row>
        <row r="2200">
          <cell r="S2200">
            <v>3</v>
          </cell>
          <cell r="V2200">
            <v>33104</v>
          </cell>
          <cell r="AC2200">
            <v>3362.68</v>
          </cell>
          <cell r="AD2200">
            <v>538.03</v>
          </cell>
        </row>
        <row r="2201">
          <cell r="S2201">
            <v>3</v>
          </cell>
          <cell r="V2201">
            <v>33104</v>
          </cell>
          <cell r="AC2201">
            <v>26458.65</v>
          </cell>
          <cell r="AD2201">
            <v>4233.38</v>
          </cell>
        </row>
        <row r="2202">
          <cell r="S2202">
            <v>3</v>
          </cell>
          <cell r="V2202">
            <v>33104</v>
          </cell>
          <cell r="AC2202">
            <v>53974.47</v>
          </cell>
          <cell r="AD2202">
            <v>8635.91</v>
          </cell>
        </row>
        <row r="2203">
          <cell r="S2203">
            <v>3</v>
          </cell>
          <cell r="V2203">
            <v>33104</v>
          </cell>
          <cell r="AC2203">
            <v>12412.92</v>
          </cell>
          <cell r="AD2203">
            <v>1986.07</v>
          </cell>
        </row>
        <row r="2204">
          <cell r="S2204">
            <v>3</v>
          </cell>
          <cell r="V2204">
            <v>33104</v>
          </cell>
          <cell r="AC2204">
            <v>3608.02</v>
          </cell>
          <cell r="AD2204">
            <v>577.28</v>
          </cell>
        </row>
        <row r="2205">
          <cell r="S2205">
            <v>3</v>
          </cell>
          <cell r="V2205">
            <v>33104</v>
          </cell>
          <cell r="AC2205">
            <v>11579.46</v>
          </cell>
          <cell r="AD2205">
            <v>1852.71</v>
          </cell>
        </row>
        <row r="2206">
          <cell r="S2206">
            <v>3</v>
          </cell>
          <cell r="V2206">
            <v>33104</v>
          </cell>
          <cell r="AC2206">
            <v>12158.02</v>
          </cell>
          <cell r="AD2206">
            <v>1945.28</v>
          </cell>
        </row>
        <row r="2207">
          <cell r="S2207">
            <v>3</v>
          </cell>
          <cell r="V2207">
            <v>33104</v>
          </cell>
          <cell r="AC2207">
            <v>7342.66</v>
          </cell>
          <cell r="AD2207">
            <v>1174.82</v>
          </cell>
        </row>
        <row r="2208">
          <cell r="S2208">
            <v>3</v>
          </cell>
          <cell r="V2208">
            <v>33104</v>
          </cell>
          <cell r="AC2208">
            <v>3671.33</v>
          </cell>
          <cell r="AD2208">
            <v>587.41</v>
          </cell>
        </row>
        <row r="2209">
          <cell r="S2209">
            <v>3</v>
          </cell>
          <cell r="V2209">
            <v>33104</v>
          </cell>
          <cell r="AC2209">
            <v>3671.33</v>
          </cell>
          <cell r="AD2209">
            <v>587.41</v>
          </cell>
        </row>
        <row r="2210">
          <cell r="S2210">
            <v>3</v>
          </cell>
          <cell r="V2210">
            <v>33104</v>
          </cell>
          <cell r="AC2210">
            <v>19315.009999999998</v>
          </cell>
          <cell r="AD2210">
            <v>3090.4</v>
          </cell>
        </row>
        <row r="2211">
          <cell r="S2211">
            <v>3</v>
          </cell>
          <cell r="V2211">
            <v>33104</v>
          </cell>
          <cell r="AC2211">
            <v>6671.91</v>
          </cell>
          <cell r="AD2211">
            <v>1067.5</v>
          </cell>
        </row>
        <row r="2212">
          <cell r="S2212">
            <v>3</v>
          </cell>
          <cell r="V2212">
            <v>33104</v>
          </cell>
          <cell r="AC2212">
            <v>25250.080000000002</v>
          </cell>
          <cell r="AD2212">
            <v>4040.01</v>
          </cell>
        </row>
        <row r="2213">
          <cell r="S2213">
            <v>3</v>
          </cell>
          <cell r="V2213">
            <v>33104</v>
          </cell>
          <cell r="AC2213">
            <v>7342.66</v>
          </cell>
          <cell r="AD2213">
            <v>1174.83</v>
          </cell>
        </row>
        <row r="2214">
          <cell r="S2214">
            <v>3</v>
          </cell>
          <cell r="V2214">
            <v>33104</v>
          </cell>
          <cell r="AC2214">
            <v>72143.31</v>
          </cell>
          <cell r="AD2214">
            <v>11542.93</v>
          </cell>
        </row>
        <row r="2215">
          <cell r="S2215">
            <v>3</v>
          </cell>
          <cell r="V2215" t="str">
            <v>No aplica</v>
          </cell>
          <cell r="AC2215">
            <v>2124050.61</v>
          </cell>
          <cell r="AD2215">
            <v>0</v>
          </cell>
        </row>
        <row r="2216">
          <cell r="S2216">
            <v>3</v>
          </cell>
          <cell r="V2216">
            <v>35101</v>
          </cell>
          <cell r="AC2216">
            <v>42361.06</v>
          </cell>
          <cell r="AD2216">
            <v>6777.77</v>
          </cell>
        </row>
        <row r="2217">
          <cell r="S2217">
            <v>3</v>
          </cell>
          <cell r="V2217">
            <v>31301</v>
          </cell>
          <cell r="AC2217">
            <v>840</v>
          </cell>
          <cell r="AD2217">
            <v>0</v>
          </cell>
        </row>
        <row r="2218">
          <cell r="S2218">
            <v>2</v>
          </cell>
          <cell r="V2218">
            <v>11301</v>
          </cell>
          <cell r="AC2218">
            <v>1313408.5</v>
          </cell>
          <cell r="AD2218">
            <v>0</v>
          </cell>
        </row>
        <row r="2219">
          <cell r="S2219">
            <v>2</v>
          </cell>
          <cell r="V2219">
            <v>11301</v>
          </cell>
          <cell r="AC2219">
            <v>1055925</v>
          </cell>
          <cell r="AD2219">
            <v>0</v>
          </cell>
        </row>
        <row r="2220">
          <cell r="S2220">
            <v>2</v>
          </cell>
          <cell r="V2220">
            <v>15402</v>
          </cell>
          <cell r="AC2220">
            <v>2001778.5</v>
          </cell>
          <cell r="AD2220">
            <v>0</v>
          </cell>
        </row>
        <row r="2221">
          <cell r="S2221">
            <v>2</v>
          </cell>
          <cell r="V2221">
            <v>15402</v>
          </cell>
          <cell r="AC2221">
            <v>48525</v>
          </cell>
          <cell r="AD2221">
            <v>0</v>
          </cell>
        </row>
        <row r="2222">
          <cell r="S2222">
            <v>2</v>
          </cell>
          <cell r="V2222" t="str">
            <v>OPERACIONES AJENAS DE INGRESO</v>
          </cell>
          <cell r="AC2222">
            <v>0</v>
          </cell>
          <cell r="AD2222">
            <v>0</v>
          </cell>
        </row>
        <row r="2223">
          <cell r="S2223">
            <v>2</v>
          </cell>
          <cell r="V2223">
            <v>11301</v>
          </cell>
          <cell r="AC2223">
            <v>194388</v>
          </cell>
          <cell r="AD2223">
            <v>0</v>
          </cell>
        </row>
        <row r="2224">
          <cell r="S2224">
            <v>2</v>
          </cell>
          <cell r="V2224">
            <v>11301</v>
          </cell>
          <cell r="AC2224">
            <v>12241.5</v>
          </cell>
          <cell r="AD2224">
            <v>0</v>
          </cell>
        </row>
        <row r="2225">
          <cell r="S2225">
            <v>2</v>
          </cell>
          <cell r="V2225">
            <v>15402</v>
          </cell>
          <cell r="AC2225">
            <v>297177.5</v>
          </cell>
          <cell r="AD2225">
            <v>0</v>
          </cell>
        </row>
        <row r="2226">
          <cell r="S2226">
            <v>2</v>
          </cell>
          <cell r="V2226">
            <v>15402</v>
          </cell>
          <cell r="AC2226">
            <v>538.5</v>
          </cell>
          <cell r="AD2226">
            <v>0</v>
          </cell>
        </row>
        <row r="2227">
          <cell r="S2227">
            <v>2</v>
          </cell>
          <cell r="V2227" t="str">
            <v>OPERACIONES AJENAS DE INGRESO</v>
          </cell>
          <cell r="AC2227">
            <v>0</v>
          </cell>
          <cell r="AD2227">
            <v>0</v>
          </cell>
        </row>
        <row r="2228">
          <cell r="S2228">
            <v>2</v>
          </cell>
          <cell r="V2228">
            <v>11301</v>
          </cell>
          <cell r="AC2228">
            <v>1343867.3</v>
          </cell>
          <cell r="AD2228">
            <v>0</v>
          </cell>
        </row>
        <row r="2229">
          <cell r="S2229">
            <v>2</v>
          </cell>
          <cell r="V2229">
            <v>11301</v>
          </cell>
          <cell r="AC2229">
            <v>1117132.5</v>
          </cell>
          <cell r="AD2229">
            <v>0</v>
          </cell>
        </row>
        <row r="2230">
          <cell r="S2230">
            <v>2</v>
          </cell>
          <cell r="V2230">
            <v>15402</v>
          </cell>
          <cell r="AC2230">
            <v>2048201.77</v>
          </cell>
          <cell r="AD2230">
            <v>0</v>
          </cell>
        </row>
        <row r="2231">
          <cell r="S2231">
            <v>2</v>
          </cell>
          <cell r="V2231">
            <v>15402</v>
          </cell>
          <cell r="AC2231">
            <v>51217.5</v>
          </cell>
          <cell r="AD2231">
            <v>0</v>
          </cell>
        </row>
        <row r="2232">
          <cell r="S2232">
            <v>2</v>
          </cell>
          <cell r="V2232" t="str">
            <v>OPERACIONES AJENAS DE INGRESO</v>
          </cell>
          <cell r="AC2232">
            <v>0</v>
          </cell>
          <cell r="AD2232">
            <v>0</v>
          </cell>
        </row>
        <row r="2233">
          <cell r="S2233">
            <v>2</v>
          </cell>
          <cell r="V2233">
            <v>11301</v>
          </cell>
          <cell r="AC2233">
            <v>194388</v>
          </cell>
          <cell r="AD2233">
            <v>0</v>
          </cell>
        </row>
        <row r="2234">
          <cell r="S2234">
            <v>2</v>
          </cell>
          <cell r="V2234">
            <v>11301</v>
          </cell>
          <cell r="AC2234">
            <v>12241.5</v>
          </cell>
          <cell r="AD2234">
            <v>0</v>
          </cell>
        </row>
        <row r="2235">
          <cell r="S2235">
            <v>2</v>
          </cell>
          <cell r="V2235">
            <v>15402</v>
          </cell>
          <cell r="AC2235">
            <v>297177.5</v>
          </cell>
          <cell r="AD2235">
            <v>0</v>
          </cell>
        </row>
        <row r="2236">
          <cell r="S2236">
            <v>2</v>
          </cell>
          <cell r="V2236">
            <v>15402</v>
          </cell>
          <cell r="AC2236">
            <v>538.5</v>
          </cell>
          <cell r="AD2236">
            <v>0</v>
          </cell>
        </row>
        <row r="2237">
          <cell r="S2237">
            <v>2</v>
          </cell>
          <cell r="V2237" t="str">
            <v>OPERACIONES AJENAS DE INGRESO</v>
          </cell>
          <cell r="AC2237">
            <v>0</v>
          </cell>
          <cell r="AD2237">
            <v>0</v>
          </cell>
        </row>
        <row r="2238">
          <cell r="S2238">
            <v>3</v>
          </cell>
          <cell r="V2238">
            <v>11301</v>
          </cell>
          <cell r="AC2238">
            <v>1436594.5</v>
          </cell>
          <cell r="AD2238">
            <v>0</v>
          </cell>
        </row>
        <row r="2239">
          <cell r="S2239">
            <v>3</v>
          </cell>
          <cell r="V2239">
            <v>11301</v>
          </cell>
          <cell r="AC2239">
            <v>1167831.8</v>
          </cell>
          <cell r="AD2239">
            <v>0</v>
          </cell>
        </row>
        <row r="2240">
          <cell r="S2240">
            <v>3</v>
          </cell>
          <cell r="V2240">
            <v>15402</v>
          </cell>
          <cell r="AC2240">
            <v>2189526.5</v>
          </cell>
          <cell r="AD2240">
            <v>0</v>
          </cell>
        </row>
        <row r="2241">
          <cell r="S2241">
            <v>3</v>
          </cell>
          <cell r="V2241">
            <v>15402</v>
          </cell>
          <cell r="AC2241">
            <v>53744.2</v>
          </cell>
          <cell r="AD2241">
            <v>0</v>
          </cell>
        </row>
        <row r="2242">
          <cell r="S2242">
            <v>3</v>
          </cell>
          <cell r="V2242" t="str">
            <v>OPERACIONES AJENAS DE INGRESO</v>
          </cell>
          <cell r="AC2242">
            <v>0</v>
          </cell>
          <cell r="AD2242">
            <v>0</v>
          </cell>
        </row>
        <row r="2243">
          <cell r="S2243">
            <v>5</v>
          </cell>
          <cell r="V2243">
            <v>34101</v>
          </cell>
          <cell r="AC2243">
            <v>0</v>
          </cell>
          <cell r="AD2243">
            <v>0</v>
          </cell>
        </row>
        <row r="2244">
          <cell r="S2244">
            <v>3</v>
          </cell>
          <cell r="V2244">
            <v>14401</v>
          </cell>
          <cell r="AC2244">
            <v>139833.12999999995</v>
          </cell>
          <cell r="AD2244">
            <v>0</v>
          </cell>
        </row>
        <row r="2245">
          <cell r="S2245">
            <v>3</v>
          </cell>
          <cell r="V2245" t="str">
            <v>OPERACIONES AJENAS DE EGRESO</v>
          </cell>
          <cell r="AC2245">
            <v>8615.9</v>
          </cell>
          <cell r="AD2245">
            <v>0</v>
          </cell>
        </row>
        <row r="2246">
          <cell r="S2246">
            <v>3</v>
          </cell>
          <cell r="V2246" t="str">
            <v>No aplica</v>
          </cell>
          <cell r="AC2246">
            <v>976153.58</v>
          </cell>
          <cell r="AD2246">
            <v>0</v>
          </cell>
        </row>
        <row r="2247">
          <cell r="S2247">
            <v>3</v>
          </cell>
          <cell r="V2247">
            <v>39801</v>
          </cell>
          <cell r="AC2247">
            <v>7235</v>
          </cell>
          <cell r="AD2247">
            <v>0</v>
          </cell>
        </row>
        <row r="2248">
          <cell r="S2248">
            <v>3</v>
          </cell>
          <cell r="V2248">
            <v>39801</v>
          </cell>
          <cell r="AC2248">
            <v>767</v>
          </cell>
          <cell r="AD2248">
            <v>0</v>
          </cell>
        </row>
        <row r="2249">
          <cell r="S2249">
            <v>3</v>
          </cell>
          <cell r="V2249">
            <v>39801</v>
          </cell>
          <cell r="AC2249">
            <v>8935</v>
          </cell>
          <cell r="AD2249">
            <v>0</v>
          </cell>
        </row>
        <row r="2250">
          <cell r="S2250">
            <v>3</v>
          </cell>
          <cell r="V2250">
            <v>39801</v>
          </cell>
          <cell r="AC2250">
            <v>1103</v>
          </cell>
          <cell r="AD2250">
            <v>0</v>
          </cell>
        </row>
        <row r="2251">
          <cell r="S2251">
            <v>3</v>
          </cell>
          <cell r="V2251">
            <v>37504</v>
          </cell>
          <cell r="AC2251">
            <v>5085.6000000000004</v>
          </cell>
        </row>
        <row r="2252">
          <cell r="S2252">
            <v>3</v>
          </cell>
          <cell r="V2252">
            <v>39801</v>
          </cell>
          <cell r="AC2252">
            <v>2836</v>
          </cell>
          <cell r="AD2252">
            <v>0</v>
          </cell>
        </row>
        <row r="2253">
          <cell r="S2253">
            <v>3</v>
          </cell>
          <cell r="V2253">
            <v>39801</v>
          </cell>
          <cell r="AC2253">
            <v>10277</v>
          </cell>
          <cell r="AD2253">
            <v>0</v>
          </cell>
        </row>
        <row r="2254">
          <cell r="S2254">
            <v>3</v>
          </cell>
          <cell r="V2254">
            <v>39801</v>
          </cell>
          <cell r="AC2254">
            <v>10268</v>
          </cell>
          <cell r="AD2254">
            <v>0</v>
          </cell>
        </row>
        <row r="2255">
          <cell r="S2255">
            <v>3</v>
          </cell>
          <cell r="V2255">
            <v>39801</v>
          </cell>
          <cell r="AC2255">
            <v>12966</v>
          </cell>
          <cell r="AD2255">
            <v>0</v>
          </cell>
        </row>
        <row r="2256">
          <cell r="S2256">
            <v>3</v>
          </cell>
          <cell r="V2256">
            <v>39801</v>
          </cell>
          <cell r="AC2256">
            <v>4113</v>
          </cell>
          <cell r="AD2256">
            <v>0</v>
          </cell>
        </row>
        <row r="2257">
          <cell r="S2257">
            <v>3</v>
          </cell>
          <cell r="V2257">
            <v>14103</v>
          </cell>
          <cell r="AC2257">
            <v>0</v>
          </cell>
          <cell r="AD2257">
            <v>0</v>
          </cell>
        </row>
        <row r="2258">
          <cell r="S2258">
            <v>3</v>
          </cell>
          <cell r="V2258">
            <v>14202</v>
          </cell>
          <cell r="AC2258">
            <v>0</v>
          </cell>
          <cell r="AD2258">
            <v>0</v>
          </cell>
        </row>
        <row r="2259">
          <cell r="S2259">
            <v>3</v>
          </cell>
          <cell r="V2259">
            <v>14301</v>
          </cell>
          <cell r="AC2259">
            <v>0</v>
          </cell>
        </row>
        <row r="2260">
          <cell r="S2260">
            <v>3</v>
          </cell>
          <cell r="V2260" t="str">
            <v>OPERACIONES AJENAS DE EGRESO</v>
          </cell>
          <cell r="AC2260">
            <v>781877.32</v>
          </cell>
        </row>
        <row r="2261">
          <cell r="S2261">
            <v>3</v>
          </cell>
          <cell r="V2261">
            <v>14103</v>
          </cell>
          <cell r="AC2261">
            <v>1758866.76</v>
          </cell>
        </row>
        <row r="2262">
          <cell r="S2262">
            <v>3</v>
          </cell>
          <cell r="V2262" t="str">
            <v>OPERACIONES AJENAS DE EGRESO</v>
          </cell>
          <cell r="AC2262">
            <v>371909.91000000003</v>
          </cell>
        </row>
        <row r="2263">
          <cell r="S2263">
            <v>3</v>
          </cell>
          <cell r="V2263">
            <v>14202</v>
          </cell>
          <cell r="AC2263">
            <v>988377.94</v>
          </cell>
        </row>
        <row r="2264">
          <cell r="S2264">
            <v>3</v>
          </cell>
          <cell r="V2264" t="str">
            <v>OPERACIONES AJENAS DE EGRESO</v>
          </cell>
          <cell r="AC2264">
            <v>409967.41</v>
          </cell>
        </row>
        <row r="2265">
          <cell r="S2265">
            <v>3</v>
          </cell>
          <cell r="V2265">
            <v>14301</v>
          </cell>
          <cell r="AC2265">
            <v>395351.21</v>
          </cell>
        </row>
        <row r="2266">
          <cell r="S2266">
            <v>3</v>
          </cell>
          <cell r="V2266">
            <v>39801</v>
          </cell>
          <cell r="AC2266">
            <v>328852</v>
          </cell>
          <cell r="AD2266">
            <v>0</v>
          </cell>
        </row>
        <row r="2267">
          <cell r="S2267">
            <v>3</v>
          </cell>
          <cell r="V2267">
            <v>31101</v>
          </cell>
          <cell r="AC2267">
            <v>34390.71</v>
          </cell>
          <cell r="AD2267">
            <v>5502.51</v>
          </cell>
        </row>
        <row r="2268">
          <cell r="S2268">
            <v>3</v>
          </cell>
          <cell r="V2268">
            <v>39202</v>
          </cell>
          <cell r="AC2268">
            <v>536.6</v>
          </cell>
        </row>
        <row r="2269">
          <cell r="S2269">
            <v>3</v>
          </cell>
          <cell r="V2269">
            <v>34701</v>
          </cell>
          <cell r="AC2269">
            <v>144490.48000000001</v>
          </cell>
          <cell r="AD2269">
            <v>23118.48</v>
          </cell>
        </row>
        <row r="2270">
          <cell r="S2270">
            <v>3</v>
          </cell>
          <cell r="V2270">
            <v>31301</v>
          </cell>
          <cell r="AC2270">
            <v>133.63</v>
          </cell>
          <cell r="AD2270">
            <v>21.37</v>
          </cell>
        </row>
        <row r="2271">
          <cell r="S2271">
            <v>3</v>
          </cell>
          <cell r="V2271">
            <v>35101</v>
          </cell>
          <cell r="AC2271">
            <v>17235.62</v>
          </cell>
          <cell r="AD2271">
            <v>0</v>
          </cell>
        </row>
        <row r="2272">
          <cell r="S2272">
            <v>3</v>
          </cell>
          <cell r="V2272">
            <v>35101</v>
          </cell>
          <cell r="AC2272">
            <v>17235.62</v>
          </cell>
          <cell r="AD2272">
            <v>0</v>
          </cell>
        </row>
        <row r="2273">
          <cell r="S2273">
            <v>3</v>
          </cell>
          <cell r="V2273">
            <v>32201</v>
          </cell>
          <cell r="AC2273">
            <v>15914</v>
          </cell>
          <cell r="AD2273">
            <v>2546.2400000000002</v>
          </cell>
        </row>
        <row r="2274">
          <cell r="S2274">
            <v>3</v>
          </cell>
          <cell r="V2274">
            <v>32201</v>
          </cell>
          <cell r="AC2274">
            <v>15914</v>
          </cell>
          <cell r="AD2274">
            <v>2546.2400000000002</v>
          </cell>
        </row>
        <row r="2275">
          <cell r="S2275">
            <v>3</v>
          </cell>
          <cell r="V2275">
            <v>31301</v>
          </cell>
          <cell r="AC2275">
            <v>1095.8599999999999</v>
          </cell>
          <cell r="AD2275">
            <v>0</v>
          </cell>
        </row>
        <row r="2276">
          <cell r="S2276">
            <v>3</v>
          </cell>
          <cell r="V2276">
            <v>31301</v>
          </cell>
          <cell r="AC2276">
            <v>648</v>
          </cell>
          <cell r="AD2276">
            <v>0</v>
          </cell>
        </row>
        <row r="2277">
          <cell r="S2277">
            <v>3</v>
          </cell>
          <cell r="V2277">
            <v>31301</v>
          </cell>
          <cell r="AC2277">
            <v>2410</v>
          </cell>
          <cell r="AD2277">
            <v>0</v>
          </cell>
        </row>
        <row r="2278">
          <cell r="S2278">
            <v>3</v>
          </cell>
          <cell r="V2278">
            <v>32201</v>
          </cell>
          <cell r="AC2278">
            <v>8052</v>
          </cell>
          <cell r="AD2278">
            <v>1288.32</v>
          </cell>
        </row>
        <row r="2279">
          <cell r="S2279">
            <v>3</v>
          </cell>
          <cell r="V2279">
            <v>32201</v>
          </cell>
          <cell r="AC2279">
            <v>8052</v>
          </cell>
          <cell r="AD2279">
            <v>1288.32</v>
          </cell>
        </row>
        <row r="2280">
          <cell r="S2280">
            <v>3</v>
          </cell>
          <cell r="V2280">
            <v>32201</v>
          </cell>
          <cell r="AC2280">
            <v>8052</v>
          </cell>
          <cell r="AD2280">
            <v>1288.32</v>
          </cell>
        </row>
        <row r="2281">
          <cell r="S2281">
            <v>3</v>
          </cell>
          <cell r="V2281">
            <v>32201</v>
          </cell>
          <cell r="AC2281">
            <v>34808</v>
          </cell>
          <cell r="AD2281">
            <v>2784.64</v>
          </cell>
        </row>
        <row r="2282">
          <cell r="S2282">
            <v>3</v>
          </cell>
          <cell r="V2282">
            <v>32201</v>
          </cell>
          <cell r="AC2282">
            <v>34808</v>
          </cell>
          <cell r="AD2282">
            <v>2784.64</v>
          </cell>
        </row>
        <row r="2283">
          <cell r="S2283">
            <v>3</v>
          </cell>
          <cell r="V2283">
            <v>39202</v>
          </cell>
          <cell r="AC2283">
            <v>718</v>
          </cell>
          <cell r="AD2283">
            <v>0</v>
          </cell>
        </row>
        <row r="2284">
          <cell r="S2284">
            <v>3</v>
          </cell>
          <cell r="V2284" t="str">
            <v>OPERACIONES AJENAS DE INGRESO</v>
          </cell>
          <cell r="AC2284">
            <v>26001.86</v>
          </cell>
          <cell r="AD2284">
            <v>0</v>
          </cell>
        </row>
        <row r="2285">
          <cell r="S2285">
            <v>3</v>
          </cell>
          <cell r="V2285" t="str">
            <v>No aplica</v>
          </cell>
          <cell r="AC2285">
            <v>4144808.63</v>
          </cell>
          <cell r="AD2285">
            <v>0</v>
          </cell>
        </row>
        <row r="2286">
          <cell r="S2286">
            <v>3</v>
          </cell>
          <cell r="V2286">
            <v>32201</v>
          </cell>
          <cell r="AC2286">
            <v>32800</v>
          </cell>
          <cell r="AD2286">
            <v>5248</v>
          </cell>
        </row>
        <row r="2287">
          <cell r="S2287">
            <v>3</v>
          </cell>
          <cell r="V2287">
            <v>32201</v>
          </cell>
          <cell r="AC2287">
            <v>32800</v>
          </cell>
          <cell r="AD2287">
            <v>5248</v>
          </cell>
        </row>
        <row r="2288">
          <cell r="S2288">
            <v>3</v>
          </cell>
          <cell r="V2288">
            <v>32201</v>
          </cell>
          <cell r="AC2288">
            <v>60000</v>
          </cell>
          <cell r="AD2288">
            <v>9600</v>
          </cell>
        </row>
        <row r="2289">
          <cell r="S2289">
            <v>3</v>
          </cell>
          <cell r="V2289">
            <v>32201</v>
          </cell>
          <cell r="AC2289">
            <v>60000</v>
          </cell>
          <cell r="AD2289">
            <v>9600</v>
          </cell>
        </row>
        <row r="2290">
          <cell r="S2290">
            <v>3</v>
          </cell>
          <cell r="V2290">
            <v>31301</v>
          </cell>
          <cell r="AC2290">
            <v>1800</v>
          </cell>
          <cell r="AD2290">
            <v>0</v>
          </cell>
        </row>
        <row r="2291">
          <cell r="S2291">
            <v>3</v>
          </cell>
          <cell r="V2291">
            <v>32201</v>
          </cell>
          <cell r="AC2291">
            <v>35000</v>
          </cell>
          <cell r="AD2291">
            <v>5600</v>
          </cell>
        </row>
        <row r="2292">
          <cell r="S2292">
            <v>3</v>
          </cell>
          <cell r="V2292">
            <v>32201</v>
          </cell>
          <cell r="AC2292">
            <v>35000</v>
          </cell>
          <cell r="AD2292">
            <v>5600</v>
          </cell>
        </row>
        <row r="2293">
          <cell r="S2293">
            <v>3</v>
          </cell>
          <cell r="V2293">
            <v>39202</v>
          </cell>
          <cell r="AC2293">
            <v>7228</v>
          </cell>
          <cell r="AD2293">
            <v>0</v>
          </cell>
        </row>
        <row r="2294">
          <cell r="S2294">
            <v>3</v>
          </cell>
          <cell r="V2294">
            <v>35101</v>
          </cell>
          <cell r="AC2294">
            <v>1291.3800000000001</v>
          </cell>
          <cell r="AD2294">
            <v>206.62</v>
          </cell>
        </row>
        <row r="2295">
          <cell r="S2295">
            <v>3</v>
          </cell>
          <cell r="V2295" t="str">
            <v>OPERACIONES AJENAS DE EGRESO</v>
          </cell>
          <cell r="AC2295">
            <v>3838697</v>
          </cell>
          <cell r="AD2295">
            <v>0</v>
          </cell>
        </row>
        <row r="2296">
          <cell r="S2296">
            <v>3</v>
          </cell>
          <cell r="V2296" t="str">
            <v>OPERACIONES AJENAS DE EGRESO</v>
          </cell>
          <cell r="AC2296">
            <v>53795</v>
          </cell>
          <cell r="AD2296">
            <v>0</v>
          </cell>
        </row>
        <row r="2297">
          <cell r="S2297">
            <v>3</v>
          </cell>
          <cell r="V2297" t="str">
            <v>OPERACIONES AJENAS DE EGRESO</v>
          </cell>
          <cell r="AC2297">
            <v>65799</v>
          </cell>
          <cell r="AD2297">
            <v>0</v>
          </cell>
        </row>
        <row r="2298">
          <cell r="S2298">
            <v>3</v>
          </cell>
          <cell r="V2298" t="str">
            <v>No aplica</v>
          </cell>
          <cell r="AC2298">
            <v>2554.1999999999998</v>
          </cell>
          <cell r="AD2298">
            <v>0</v>
          </cell>
        </row>
        <row r="2299">
          <cell r="S2299">
            <v>3</v>
          </cell>
          <cell r="V2299">
            <v>31301</v>
          </cell>
          <cell r="AC2299">
            <v>33990.370000000003</v>
          </cell>
          <cell r="AD2299">
            <v>5427.63</v>
          </cell>
        </row>
        <row r="2300">
          <cell r="S2300">
            <v>3</v>
          </cell>
          <cell r="V2300">
            <v>39202</v>
          </cell>
          <cell r="AC2300">
            <v>2941.67</v>
          </cell>
          <cell r="AD2300">
            <v>235.33</v>
          </cell>
        </row>
        <row r="2301">
          <cell r="S2301">
            <v>3</v>
          </cell>
          <cell r="V2301" t="str">
            <v>No aplica</v>
          </cell>
          <cell r="AC2301">
            <v>902081.75</v>
          </cell>
          <cell r="AD2301">
            <v>0</v>
          </cell>
        </row>
        <row r="2302">
          <cell r="S2302">
            <v>3</v>
          </cell>
          <cell r="V2302" t="str">
            <v>No aplica</v>
          </cell>
          <cell r="AC2302">
            <v>19543372.620000001</v>
          </cell>
          <cell r="AD2302">
            <v>0</v>
          </cell>
        </row>
        <row r="2303">
          <cell r="S2303">
            <v>3</v>
          </cell>
          <cell r="V2303" t="str">
            <v>No aplica</v>
          </cell>
          <cell r="AC2303">
            <v>141422.06</v>
          </cell>
          <cell r="AD2303">
            <v>0</v>
          </cell>
        </row>
        <row r="2304">
          <cell r="S2304">
            <v>3</v>
          </cell>
          <cell r="V2304">
            <v>32201</v>
          </cell>
          <cell r="AC2304">
            <v>28239.279999999999</v>
          </cell>
          <cell r="AD2304">
            <v>2259.14</v>
          </cell>
        </row>
        <row r="2305">
          <cell r="S2305">
            <v>3</v>
          </cell>
          <cell r="V2305">
            <v>31301</v>
          </cell>
          <cell r="AC2305">
            <v>1407.64</v>
          </cell>
          <cell r="AD2305">
            <v>205.83</v>
          </cell>
        </row>
        <row r="2306">
          <cell r="S2306">
            <v>3</v>
          </cell>
          <cell r="V2306">
            <v>32201</v>
          </cell>
          <cell r="AC2306">
            <v>30425.33</v>
          </cell>
          <cell r="AD2306">
            <v>4868.05</v>
          </cell>
        </row>
        <row r="2307">
          <cell r="S2307">
            <v>3</v>
          </cell>
          <cell r="V2307">
            <v>31301</v>
          </cell>
          <cell r="AC2307">
            <v>0</v>
          </cell>
          <cell r="AD2307">
            <v>0</v>
          </cell>
        </row>
        <row r="2308">
          <cell r="S2308">
            <v>4</v>
          </cell>
          <cell r="V2308">
            <v>33104</v>
          </cell>
          <cell r="AC2308">
            <v>31500</v>
          </cell>
          <cell r="AD2308">
            <v>5040</v>
          </cell>
        </row>
        <row r="2309">
          <cell r="S2309">
            <v>4</v>
          </cell>
          <cell r="V2309">
            <v>21101</v>
          </cell>
          <cell r="AC2309">
            <v>2040</v>
          </cell>
          <cell r="AD2309">
            <v>326.39999999999998</v>
          </cell>
        </row>
        <row r="2310">
          <cell r="S2310">
            <v>3</v>
          </cell>
          <cell r="V2310">
            <v>31301</v>
          </cell>
          <cell r="AC2310">
            <v>130556.9</v>
          </cell>
          <cell r="AD2310">
            <v>20889.099999999999</v>
          </cell>
        </row>
        <row r="2311">
          <cell r="S2311">
            <v>3</v>
          </cell>
          <cell r="V2311">
            <v>31301</v>
          </cell>
          <cell r="AC2311">
            <v>1176.72</v>
          </cell>
          <cell r="AD2311">
            <v>188.28</v>
          </cell>
        </row>
        <row r="2312">
          <cell r="S2312">
            <v>4</v>
          </cell>
          <cell r="V2312">
            <v>21401</v>
          </cell>
          <cell r="AC2312">
            <v>15280</v>
          </cell>
          <cell r="AD2312">
            <v>2444.8000000000002</v>
          </cell>
        </row>
        <row r="2313">
          <cell r="S2313">
            <v>4</v>
          </cell>
          <cell r="V2313" t="str">
            <v>OPERACIONES AJENAS DE EGRESO</v>
          </cell>
          <cell r="AC2313">
            <v>26001.86</v>
          </cell>
          <cell r="AD2313">
            <v>0</v>
          </cell>
        </row>
        <row r="2314">
          <cell r="S2314">
            <v>4</v>
          </cell>
          <cell r="V2314">
            <v>34701</v>
          </cell>
          <cell r="AC2314">
            <v>108126.2</v>
          </cell>
          <cell r="AD2314">
            <v>17300.189999999999</v>
          </cell>
        </row>
        <row r="2315">
          <cell r="S2315">
            <v>4</v>
          </cell>
          <cell r="V2315">
            <v>34701</v>
          </cell>
          <cell r="AC2315">
            <v>114742.34</v>
          </cell>
          <cell r="AD2315">
            <v>18358.77</v>
          </cell>
        </row>
        <row r="2316">
          <cell r="S2316">
            <v>3</v>
          </cell>
          <cell r="V2316">
            <v>32201</v>
          </cell>
          <cell r="AC2316">
            <v>19670</v>
          </cell>
          <cell r="AD2316">
            <v>3147.2</v>
          </cell>
        </row>
        <row r="2317">
          <cell r="S2317">
            <v>3</v>
          </cell>
          <cell r="V2317">
            <v>32201</v>
          </cell>
          <cell r="AC2317">
            <v>19670</v>
          </cell>
          <cell r="AD2317">
            <v>3147.2</v>
          </cell>
        </row>
        <row r="2318">
          <cell r="S2318">
            <v>3</v>
          </cell>
          <cell r="V2318">
            <v>32201</v>
          </cell>
          <cell r="AC2318">
            <v>19670</v>
          </cell>
          <cell r="AD2318">
            <v>3147.2</v>
          </cell>
        </row>
        <row r="2319">
          <cell r="S2319">
            <v>3</v>
          </cell>
          <cell r="V2319">
            <v>32201</v>
          </cell>
          <cell r="AC2319">
            <v>36095.85</v>
          </cell>
          <cell r="AD2319">
            <v>5775.34</v>
          </cell>
        </row>
        <row r="2320">
          <cell r="S2320">
            <v>3</v>
          </cell>
          <cell r="V2320">
            <v>32201</v>
          </cell>
          <cell r="AC2320">
            <v>36095.85</v>
          </cell>
          <cell r="AD2320">
            <v>5775.34</v>
          </cell>
        </row>
        <row r="2321">
          <cell r="S2321">
            <v>3</v>
          </cell>
          <cell r="V2321">
            <v>32201</v>
          </cell>
          <cell r="AC2321">
            <v>24620</v>
          </cell>
          <cell r="AD2321">
            <v>3939.2</v>
          </cell>
        </row>
        <row r="2322">
          <cell r="S2322">
            <v>3</v>
          </cell>
          <cell r="V2322">
            <v>32201</v>
          </cell>
          <cell r="AC2322">
            <v>24620</v>
          </cell>
          <cell r="AD2322">
            <v>3939.2</v>
          </cell>
        </row>
        <row r="2323">
          <cell r="S2323">
            <v>3</v>
          </cell>
          <cell r="V2323">
            <v>32201</v>
          </cell>
          <cell r="AC2323">
            <v>10000</v>
          </cell>
          <cell r="AD2323">
            <v>1600</v>
          </cell>
        </row>
        <row r="2324">
          <cell r="S2324">
            <v>3</v>
          </cell>
          <cell r="V2324">
            <v>32201</v>
          </cell>
          <cell r="AC2324">
            <v>10000</v>
          </cell>
          <cell r="AD2324">
            <v>1600</v>
          </cell>
        </row>
        <row r="2325">
          <cell r="S2325">
            <v>3</v>
          </cell>
          <cell r="V2325">
            <v>31101</v>
          </cell>
          <cell r="AC2325">
            <v>28253.9</v>
          </cell>
          <cell r="AD2325">
            <v>4510.1000000000004</v>
          </cell>
        </row>
        <row r="2326">
          <cell r="S2326">
            <v>3</v>
          </cell>
          <cell r="V2326">
            <v>31101</v>
          </cell>
          <cell r="AC2326">
            <v>6036.11</v>
          </cell>
          <cell r="AD2326">
            <v>482.89</v>
          </cell>
        </row>
        <row r="2327">
          <cell r="S2327">
            <v>3</v>
          </cell>
          <cell r="V2327">
            <v>31101</v>
          </cell>
          <cell r="AC2327">
            <v>40504.720000000001</v>
          </cell>
          <cell r="AD2327">
            <v>6480.76</v>
          </cell>
        </row>
        <row r="2328">
          <cell r="S2328">
            <v>3</v>
          </cell>
          <cell r="V2328">
            <v>39202</v>
          </cell>
          <cell r="AC2328">
            <v>1603.08</v>
          </cell>
          <cell r="AD2328">
            <v>0</v>
          </cell>
        </row>
        <row r="2329">
          <cell r="S2329">
            <v>3</v>
          </cell>
          <cell r="V2329">
            <v>31301</v>
          </cell>
          <cell r="AC2329">
            <v>1046.8399999999999</v>
          </cell>
          <cell r="AD2329">
            <v>164.36</v>
          </cell>
        </row>
        <row r="2330">
          <cell r="S2330">
            <v>4</v>
          </cell>
          <cell r="V2330">
            <v>32601</v>
          </cell>
          <cell r="AC2330">
            <v>2950</v>
          </cell>
          <cell r="AD2330">
            <v>472</v>
          </cell>
        </row>
        <row r="2331">
          <cell r="S2331">
            <v>4</v>
          </cell>
          <cell r="V2331">
            <v>33801</v>
          </cell>
          <cell r="AC2331">
            <v>133521.38</v>
          </cell>
          <cell r="AD2331">
            <v>21363.42</v>
          </cell>
        </row>
        <row r="2332">
          <cell r="S2332">
            <v>4</v>
          </cell>
          <cell r="V2332">
            <v>33801</v>
          </cell>
          <cell r="AC2332">
            <v>89826.9</v>
          </cell>
          <cell r="AD2332">
            <v>14372.3</v>
          </cell>
        </row>
        <row r="2333">
          <cell r="S2333">
            <v>4</v>
          </cell>
          <cell r="V2333">
            <v>33801</v>
          </cell>
          <cell r="AC2333">
            <v>116236.21</v>
          </cell>
          <cell r="AD2333">
            <v>18597.79</v>
          </cell>
        </row>
        <row r="2334">
          <cell r="S2334">
            <v>4</v>
          </cell>
          <cell r="V2334">
            <v>33801</v>
          </cell>
          <cell r="AC2334">
            <v>178765.52</v>
          </cell>
          <cell r="AD2334">
            <v>28602.48</v>
          </cell>
        </row>
        <row r="2335">
          <cell r="S2335">
            <v>4</v>
          </cell>
          <cell r="V2335">
            <v>33801</v>
          </cell>
          <cell r="AC2335">
            <v>82542.070000000007</v>
          </cell>
          <cell r="AD2335">
            <v>13206.73</v>
          </cell>
        </row>
        <row r="2336">
          <cell r="S2336">
            <v>4</v>
          </cell>
          <cell r="V2336">
            <v>33801</v>
          </cell>
          <cell r="AC2336">
            <v>50202.07</v>
          </cell>
          <cell r="AD2336">
            <v>8032.33</v>
          </cell>
        </row>
        <row r="2337">
          <cell r="S2337">
            <v>3</v>
          </cell>
          <cell r="V2337">
            <v>31301</v>
          </cell>
          <cell r="AC2337">
            <v>330.66</v>
          </cell>
          <cell r="AD2337">
            <v>52.91</v>
          </cell>
        </row>
        <row r="2338">
          <cell r="S2338">
            <v>3</v>
          </cell>
          <cell r="V2338">
            <v>32201</v>
          </cell>
          <cell r="AC2338">
            <v>15191.01</v>
          </cell>
          <cell r="AD2338">
            <v>2430.56</v>
          </cell>
        </row>
        <row r="2339">
          <cell r="S2339">
            <v>3</v>
          </cell>
          <cell r="V2339">
            <v>31301</v>
          </cell>
          <cell r="AC2339">
            <v>458</v>
          </cell>
          <cell r="AD2339">
            <v>0</v>
          </cell>
        </row>
        <row r="2340">
          <cell r="S2340">
            <v>3</v>
          </cell>
          <cell r="V2340">
            <v>32201</v>
          </cell>
          <cell r="AC2340">
            <v>22450</v>
          </cell>
          <cell r="AD2340">
            <v>3592</v>
          </cell>
        </row>
        <row r="2341">
          <cell r="S2341">
            <v>3</v>
          </cell>
          <cell r="V2341">
            <v>32201</v>
          </cell>
          <cell r="AC2341">
            <v>22450</v>
          </cell>
          <cell r="AD2341">
            <v>3592</v>
          </cell>
        </row>
        <row r="2342">
          <cell r="S2342">
            <v>3</v>
          </cell>
          <cell r="V2342">
            <v>32201</v>
          </cell>
          <cell r="AC2342">
            <v>22450</v>
          </cell>
          <cell r="AD2342">
            <v>3592</v>
          </cell>
        </row>
        <row r="2343">
          <cell r="S2343">
            <v>4</v>
          </cell>
          <cell r="V2343">
            <v>22104</v>
          </cell>
          <cell r="AC2343">
            <v>175.09</v>
          </cell>
          <cell r="AD2343">
            <v>2.41</v>
          </cell>
        </row>
        <row r="2344">
          <cell r="S2344">
            <v>4</v>
          </cell>
          <cell r="V2344">
            <v>22104</v>
          </cell>
          <cell r="AC2344">
            <v>1104</v>
          </cell>
          <cell r="AD2344">
            <v>0</v>
          </cell>
        </row>
        <row r="2345">
          <cell r="S2345">
            <v>3</v>
          </cell>
          <cell r="V2345">
            <v>32201</v>
          </cell>
          <cell r="AC2345">
            <v>12337</v>
          </cell>
          <cell r="AD2345">
            <v>1973.92</v>
          </cell>
        </row>
        <row r="2346">
          <cell r="S2346">
            <v>3</v>
          </cell>
          <cell r="V2346">
            <v>32201</v>
          </cell>
          <cell r="AC2346">
            <v>14490</v>
          </cell>
          <cell r="AD2346">
            <v>2318.4</v>
          </cell>
        </row>
        <row r="2347">
          <cell r="S2347">
            <v>3</v>
          </cell>
          <cell r="V2347">
            <v>32201</v>
          </cell>
          <cell r="AC2347">
            <v>9362.33</v>
          </cell>
          <cell r="AD2347">
            <v>1497.97</v>
          </cell>
        </row>
        <row r="2348">
          <cell r="S2348">
            <v>3</v>
          </cell>
          <cell r="V2348">
            <v>32201</v>
          </cell>
          <cell r="AC2348">
            <v>41424.639999999999</v>
          </cell>
          <cell r="AD2348">
            <v>6627.94</v>
          </cell>
        </row>
        <row r="2349">
          <cell r="S2349">
            <v>3</v>
          </cell>
          <cell r="V2349">
            <v>32201</v>
          </cell>
          <cell r="AC2349">
            <v>44000</v>
          </cell>
          <cell r="AD2349">
            <v>7040</v>
          </cell>
        </row>
        <row r="2350">
          <cell r="S2350">
            <v>3</v>
          </cell>
          <cell r="V2350">
            <v>32201</v>
          </cell>
          <cell r="AC2350">
            <v>38655.870000000003</v>
          </cell>
          <cell r="AD2350">
            <v>6184.93</v>
          </cell>
        </row>
        <row r="2351">
          <cell r="S2351">
            <v>3</v>
          </cell>
          <cell r="V2351">
            <v>35101</v>
          </cell>
          <cell r="AC2351">
            <v>3865.59</v>
          </cell>
          <cell r="AD2351">
            <v>618.49</v>
          </cell>
        </row>
        <row r="2352">
          <cell r="S2352">
            <v>3</v>
          </cell>
          <cell r="V2352">
            <v>32201</v>
          </cell>
          <cell r="AC2352">
            <v>39071</v>
          </cell>
          <cell r="AD2352">
            <v>6251.36</v>
          </cell>
        </row>
        <row r="2353">
          <cell r="S2353">
            <v>3</v>
          </cell>
          <cell r="V2353">
            <v>33104</v>
          </cell>
          <cell r="AC2353">
            <v>617790.59</v>
          </cell>
          <cell r="AD2353">
            <v>98846.49</v>
          </cell>
        </row>
        <row r="2354">
          <cell r="S2354">
            <v>3</v>
          </cell>
          <cell r="V2354">
            <v>32503</v>
          </cell>
          <cell r="AC2354">
            <v>62320</v>
          </cell>
          <cell r="AD2354">
            <v>9971.2000000000007</v>
          </cell>
        </row>
        <row r="2355">
          <cell r="S2355">
            <v>4</v>
          </cell>
          <cell r="V2355">
            <v>37504</v>
          </cell>
          <cell r="AC2355">
            <v>300</v>
          </cell>
          <cell r="AD2355">
            <v>0</v>
          </cell>
        </row>
        <row r="2356">
          <cell r="S2356">
            <v>4</v>
          </cell>
          <cell r="V2356">
            <v>37504</v>
          </cell>
          <cell r="AC2356">
            <v>950</v>
          </cell>
          <cell r="AD2356">
            <v>0</v>
          </cell>
        </row>
        <row r="2357">
          <cell r="S2357">
            <v>4</v>
          </cell>
          <cell r="V2357">
            <v>37504</v>
          </cell>
          <cell r="AC2357">
            <v>2192</v>
          </cell>
          <cell r="AD2357">
            <v>0</v>
          </cell>
        </row>
        <row r="2358">
          <cell r="S2358">
            <v>4</v>
          </cell>
          <cell r="V2358" t="str">
            <v>OPERACIONES AJENAS DE EGRESO</v>
          </cell>
          <cell r="AC2358">
            <v>44950.9</v>
          </cell>
          <cell r="AD2358">
            <v>0</v>
          </cell>
        </row>
        <row r="2359">
          <cell r="S2359">
            <v>4</v>
          </cell>
          <cell r="V2359" t="str">
            <v>OPERACIONES AJENAS DE EGRESO</v>
          </cell>
          <cell r="AC2359">
            <v>24146.42</v>
          </cell>
          <cell r="AD2359">
            <v>0</v>
          </cell>
        </row>
        <row r="2360">
          <cell r="S2360">
            <v>3</v>
          </cell>
          <cell r="V2360" t="str">
            <v>No aplica</v>
          </cell>
          <cell r="AC2360">
            <v>243305.78</v>
          </cell>
          <cell r="AD2360">
            <v>0</v>
          </cell>
        </row>
        <row r="2361">
          <cell r="S2361">
            <v>4</v>
          </cell>
          <cell r="V2361">
            <v>33801</v>
          </cell>
          <cell r="AC2361">
            <v>179687.33</v>
          </cell>
          <cell r="AD2361">
            <v>28749.97</v>
          </cell>
        </row>
        <row r="2362">
          <cell r="S2362">
            <v>3</v>
          </cell>
          <cell r="V2362" t="str">
            <v>No aplica</v>
          </cell>
          <cell r="AC2362">
            <v>1926.8</v>
          </cell>
          <cell r="AD2362">
            <v>0</v>
          </cell>
        </row>
        <row r="2363">
          <cell r="S2363">
            <v>4</v>
          </cell>
          <cell r="V2363">
            <v>31301</v>
          </cell>
          <cell r="AC2363">
            <v>602.19000000000005</v>
          </cell>
          <cell r="AD2363">
            <v>93.81</v>
          </cell>
        </row>
        <row r="2364">
          <cell r="S2364">
            <v>3</v>
          </cell>
          <cell r="V2364" t="str">
            <v>No aplica</v>
          </cell>
          <cell r="AC2364">
            <v>165996.43</v>
          </cell>
          <cell r="AD2364">
            <v>0</v>
          </cell>
        </row>
        <row r="2365">
          <cell r="S2365">
            <v>3</v>
          </cell>
          <cell r="V2365" t="str">
            <v>No aplica</v>
          </cell>
          <cell r="AC2365">
            <v>9408920.8599999994</v>
          </cell>
          <cell r="AD2365">
            <v>0</v>
          </cell>
        </row>
        <row r="2366">
          <cell r="S2366">
            <v>3</v>
          </cell>
          <cell r="V2366" t="str">
            <v>No aplica</v>
          </cell>
          <cell r="AC2366">
            <v>1941.3</v>
          </cell>
          <cell r="AD2366">
            <v>0</v>
          </cell>
        </row>
        <row r="2367">
          <cell r="S2367">
            <v>3</v>
          </cell>
          <cell r="V2367" t="str">
            <v>No aplica</v>
          </cell>
          <cell r="AC2367">
            <v>3039375.74</v>
          </cell>
          <cell r="AD2367">
            <v>0</v>
          </cell>
        </row>
        <row r="2368">
          <cell r="S2368">
            <v>3</v>
          </cell>
          <cell r="V2368" t="str">
            <v>No aplica</v>
          </cell>
          <cell r="AC2368">
            <v>265058.48</v>
          </cell>
          <cell r="AD2368">
            <v>0</v>
          </cell>
        </row>
        <row r="2369">
          <cell r="S2369">
            <v>3</v>
          </cell>
          <cell r="V2369">
            <v>11301</v>
          </cell>
          <cell r="AC2369">
            <v>31736</v>
          </cell>
          <cell r="AD2369">
            <v>0</v>
          </cell>
        </row>
        <row r="2370">
          <cell r="S2370">
            <v>3</v>
          </cell>
          <cell r="V2370">
            <v>13201</v>
          </cell>
          <cell r="AC2370">
            <v>231.41</v>
          </cell>
          <cell r="AD2370">
            <v>0</v>
          </cell>
        </row>
        <row r="2371">
          <cell r="S2371">
            <v>3</v>
          </cell>
          <cell r="V2371">
            <v>39202</v>
          </cell>
          <cell r="AC2371">
            <v>6840.95</v>
          </cell>
          <cell r="AD2371">
            <v>0</v>
          </cell>
        </row>
        <row r="2372">
          <cell r="S2372">
            <v>3</v>
          </cell>
          <cell r="V2372">
            <v>13202</v>
          </cell>
          <cell r="AC2372">
            <v>9018.1299999999992</v>
          </cell>
          <cell r="AD2372">
            <v>0</v>
          </cell>
        </row>
        <row r="2373">
          <cell r="S2373">
            <v>3</v>
          </cell>
          <cell r="V2373">
            <v>15402</v>
          </cell>
          <cell r="AC2373">
            <v>48376</v>
          </cell>
          <cell r="AD2373">
            <v>0</v>
          </cell>
        </row>
        <row r="2374">
          <cell r="S2374">
            <v>3</v>
          </cell>
          <cell r="V2374">
            <v>15901</v>
          </cell>
          <cell r="AC2374">
            <v>1120</v>
          </cell>
          <cell r="AD2374">
            <v>0</v>
          </cell>
        </row>
        <row r="2375">
          <cell r="S2375">
            <v>3</v>
          </cell>
          <cell r="V2375">
            <v>15202</v>
          </cell>
          <cell r="AC2375">
            <v>59201.46</v>
          </cell>
          <cell r="AD2375">
            <v>0</v>
          </cell>
        </row>
        <row r="2376">
          <cell r="S2376">
            <v>3</v>
          </cell>
          <cell r="V2376" t="str">
            <v>OPERACIONES AJENAS DE INGRESO</v>
          </cell>
          <cell r="AC2376">
            <v>0</v>
          </cell>
          <cell r="AD2376">
            <v>0</v>
          </cell>
        </row>
        <row r="2377">
          <cell r="S2377">
            <v>3</v>
          </cell>
          <cell r="V2377">
            <v>11301</v>
          </cell>
          <cell r="AC2377">
            <v>4576</v>
          </cell>
          <cell r="AD2377">
            <v>0</v>
          </cell>
        </row>
        <row r="2378">
          <cell r="S2378">
            <v>3</v>
          </cell>
          <cell r="V2378">
            <v>13201</v>
          </cell>
          <cell r="AC2378">
            <v>33.369999999999997</v>
          </cell>
          <cell r="AD2378">
            <v>0</v>
          </cell>
        </row>
        <row r="2379">
          <cell r="S2379">
            <v>3</v>
          </cell>
          <cell r="V2379">
            <v>13202</v>
          </cell>
          <cell r="AC2379">
            <v>1450.239999999998</v>
          </cell>
          <cell r="AD2379">
            <v>0</v>
          </cell>
        </row>
        <row r="2380">
          <cell r="S2380">
            <v>3</v>
          </cell>
          <cell r="V2380">
            <v>15402</v>
          </cell>
          <cell r="AC2380">
            <v>8336</v>
          </cell>
          <cell r="AD2380">
            <v>0</v>
          </cell>
        </row>
        <row r="2381">
          <cell r="S2381">
            <v>3</v>
          </cell>
          <cell r="V2381">
            <v>15901</v>
          </cell>
          <cell r="AC2381">
            <v>1120</v>
          </cell>
          <cell r="AD2381">
            <v>0</v>
          </cell>
        </row>
        <row r="2382">
          <cell r="S2382">
            <v>3</v>
          </cell>
          <cell r="V2382">
            <v>15202</v>
          </cell>
          <cell r="AC2382">
            <v>39735.17</v>
          </cell>
          <cell r="AD2382">
            <v>0</v>
          </cell>
        </row>
        <row r="2383">
          <cell r="S2383">
            <v>3</v>
          </cell>
          <cell r="V2383">
            <v>39202</v>
          </cell>
          <cell r="AC2383">
            <v>1127.3499999999999</v>
          </cell>
          <cell r="AD2383">
            <v>0</v>
          </cell>
        </row>
        <row r="2384">
          <cell r="S2384">
            <v>3</v>
          </cell>
          <cell r="V2384" t="str">
            <v>OPERACIONES AJENAS DE INGRESO</v>
          </cell>
          <cell r="AC2384">
            <v>0</v>
          </cell>
          <cell r="AD2384">
            <v>0</v>
          </cell>
        </row>
        <row r="2385">
          <cell r="S2385">
            <v>3</v>
          </cell>
          <cell r="V2385">
            <v>11301</v>
          </cell>
          <cell r="AC2385">
            <v>4576</v>
          </cell>
          <cell r="AD2385">
            <v>0</v>
          </cell>
        </row>
        <row r="2386">
          <cell r="S2386">
            <v>3</v>
          </cell>
          <cell r="V2386">
            <v>13201</v>
          </cell>
          <cell r="AC2386">
            <v>33.369999999999997</v>
          </cell>
          <cell r="AD2386">
            <v>0</v>
          </cell>
        </row>
        <row r="2387">
          <cell r="S2387">
            <v>3</v>
          </cell>
          <cell r="V2387">
            <v>39202</v>
          </cell>
          <cell r="AC2387">
            <v>1127.3499999999999</v>
          </cell>
          <cell r="AD2387">
            <v>0</v>
          </cell>
        </row>
        <row r="2388">
          <cell r="S2388">
            <v>3</v>
          </cell>
          <cell r="V2388">
            <v>13202</v>
          </cell>
          <cell r="AC2388">
            <v>1450.239999999998</v>
          </cell>
          <cell r="AD2388">
            <v>0</v>
          </cell>
        </row>
        <row r="2389">
          <cell r="S2389">
            <v>3</v>
          </cell>
          <cell r="V2389">
            <v>15402</v>
          </cell>
          <cell r="AC2389">
            <v>8336</v>
          </cell>
          <cell r="AD2389">
            <v>0</v>
          </cell>
        </row>
        <row r="2390">
          <cell r="S2390">
            <v>3</v>
          </cell>
          <cell r="V2390">
            <v>15901</v>
          </cell>
          <cell r="AC2390">
            <v>1120</v>
          </cell>
          <cell r="AD2390">
            <v>0</v>
          </cell>
        </row>
        <row r="2391">
          <cell r="S2391">
            <v>3</v>
          </cell>
          <cell r="V2391">
            <v>15202</v>
          </cell>
          <cell r="AC2391">
            <v>39615.18</v>
          </cell>
          <cell r="AD2391">
            <v>0</v>
          </cell>
        </row>
        <row r="2392">
          <cell r="S2392">
            <v>3</v>
          </cell>
          <cell r="V2392" t="str">
            <v>OPERACIONES AJENAS DE INGRESO</v>
          </cell>
          <cell r="AC2392">
            <v>0</v>
          </cell>
          <cell r="AD2392">
            <v>0</v>
          </cell>
        </row>
        <row r="2393">
          <cell r="S2393">
            <v>3</v>
          </cell>
          <cell r="V2393">
            <v>11301</v>
          </cell>
          <cell r="AC2393">
            <v>3900</v>
          </cell>
          <cell r="AD2393">
            <v>0</v>
          </cell>
        </row>
        <row r="2394">
          <cell r="S2394">
            <v>3</v>
          </cell>
          <cell r="V2394">
            <v>13201</v>
          </cell>
          <cell r="AC2394">
            <v>0.65</v>
          </cell>
          <cell r="AD2394">
            <v>0</v>
          </cell>
        </row>
        <row r="2395">
          <cell r="S2395">
            <v>3</v>
          </cell>
          <cell r="V2395">
            <v>39202</v>
          </cell>
          <cell r="AC2395">
            <v>1087.74</v>
          </cell>
          <cell r="AD2395">
            <v>0</v>
          </cell>
        </row>
        <row r="2396">
          <cell r="S2396">
            <v>3</v>
          </cell>
          <cell r="V2396">
            <v>13202</v>
          </cell>
          <cell r="AC2396">
            <v>1220.68</v>
          </cell>
          <cell r="AD2396">
            <v>0</v>
          </cell>
        </row>
        <row r="2397">
          <cell r="S2397">
            <v>3</v>
          </cell>
          <cell r="V2397">
            <v>15402</v>
          </cell>
          <cell r="AC2397">
            <v>7026</v>
          </cell>
          <cell r="AD2397">
            <v>0</v>
          </cell>
        </row>
        <row r="2398">
          <cell r="S2398">
            <v>3</v>
          </cell>
          <cell r="V2398">
            <v>15901</v>
          </cell>
          <cell r="AC2398">
            <v>840</v>
          </cell>
          <cell r="AD2398">
            <v>0</v>
          </cell>
        </row>
        <row r="2399">
          <cell r="S2399">
            <v>3</v>
          </cell>
          <cell r="V2399">
            <v>15202</v>
          </cell>
          <cell r="AC2399">
            <v>40716.82</v>
          </cell>
          <cell r="AD2399">
            <v>0</v>
          </cell>
        </row>
        <row r="2400">
          <cell r="S2400">
            <v>3</v>
          </cell>
          <cell r="V2400" t="str">
            <v>OPERACIONES AJENAS DE INGRESO</v>
          </cell>
          <cell r="AC2400">
            <v>0</v>
          </cell>
          <cell r="AD2400">
            <v>0</v>
          </cell>
        </row>
        <row r="2401">
          <cell r="S2401">
            <v>3</v>
          </cell>
          <cell r="V2401">
            <v>11301</v>
          </cell>
          <cell r="AC2401">
            <v>14744</v>
          </cell>
          <cell r="AD2401">
            <v>0</v>
          </cell>
        </row>
        <row r="2402">
          <cell r="S2402">
            <v>3</v>
          </cell>
          <cell r="V2402">
            <v>13201</v>
          </cell>
          <cell r="AC2402">
            <v>107.51</v>
          </cell>
          <cell r="AD2402">
            <v>0</v>
          </cell>
        </row>
        <row r="2403">
          <cell r="S2403">
            <v>3</v>
          </cell>
          <cell r="V2403">
            <v>39202</v>
          </cell>
          <cell r="AC2403">
            <v>3171.88</v>
          </cell>
          <cell r="AD2403">
            <v>0</v>
          </cell>
        </row>
        <row r="2404">
          <cell r="S2404">
            <v>3</v>
          </cell>
          <cell r="V2404">
            <v>13202</v>
          </cell>
          <cell r="AC2404">
            <v>4189.6000000000004</v>
          </cell>
          <cell r="AD2404">
            <v>0</v>
          </cell>
        </row>
        <row r="2405">
          <cell r="S2405">
            <v>3</v>
          </cell>
          <cell r="V2405">
            <v>15402</v>
          </cell>
          <cell r="AC2405">
            <v>22472</v>
          </cell>
          <cell r="AD2405">
            <v>0</v>
          </cell>
        </row>
        <row r="2406">
          <cell r="S2406">
            <v>3</v>
          </cell>
          <cell r="V2406">
            <v>15901</v>
          </cell>
          <cell r="AC2406">
            <v>1120</v>
          </cell>
          <cell r="AD2406">
            <v>0</v>
          </cell>
        </row>
        <row r="2407">
          <cell r="S2407">
            <v>3</v>
          </cell>
          <cell r="V2407">
            <v>15202</v>
          </cell>
          <cell r="AC2407">
            <v>36939.49</v>
          </cell>
          <cell r="AD2407">
            <v>0</v>
          </cell>
        </row>
        <row r="2408">
          <cell r="S2408">
            <v>3</v>
          </cell>
          <cell r="V2408" t="str">
            <v>OPERACIONES AJENAS DE INGRESO</v>
          </cell>
          <cell r="AC2408">
            <v>0</v>
          </cell>
          <cell r="AD2408">
            <v>0</v>
          </cell>
        </row>
        <row r="2409">
          <cell r="S2409">
            <v>3</v>
          </cell>
          <cell r="V2409">
            <v>11301</v>
          </cell>
          <cell r="AC2409">
            <v>2574</v>
          </cell>
          <cell r="AD2409">
            <v>0</v>
          </cell>
        </row>
        <row r="2410">
          <cell r="S2410">
            <v>3</v>
          </cell>
          <cell r="V2410">
            <v>13201</v>
          </cell>
          <cell r="AC2410">
            <v>71.5</v>
          </cell>
          <cell r="AD2410">
            <v>0</v>
          </cell>
        </row>
        <row r="2411">
          <cell r="S2411">
            <v>3</v>
          </cell>
          <cell r="V2411">
            <v>13202</v>
          </cell>
          <cell r="AC2411">
            <v>807</v>
          </cell>
          <cell r="AD2411">
            <v>0</v>
          </cell>
        </row>
        <row r="2412">
          <cell r="S2412">
            <v>3</v>
          </cell>
          <cell r="V2412">
            <v>39202</v>
          </cell>
          <cell r="AC2412">
            <v>584.01</v>
          </cell>
          <cell r="AD2412">
            <v>0</v>
          </cell>
        </row>
        <row r="2413">
          <cell r="S2413">
            <v>3</v>
          </cell>
          <cell r="V2413">
            <v>15402</v>
          </cell>
          <cell r="AC2413">
            <v>4689</v>
          </cell>
          <cell r="AD2413">
            <v>0</v>
          </cell>
        </row>
        <row r="2414">
          <cell r="S2414">
            <v>3</v>
          </cell>
          <cell r="V2414">
            <v>15901</v>
          </cell>
          <cell r="AC2414">
            <v>630</v>
          </cell>
          <cell r="AD2414">
            <v>0</v>
          </cell>
        </row>
        <row r="2415">
          <cell r="S2415">
            <v>3</v>
          </cell>
          <cell r="V2415">
            <v>15202</v>
          </cell>
          <cell r="AC2415">
            <v>38747.619999999995</v>
          </cell>
          <cell r="AD2415">
            <v>0</v>
          </cell>
        </row>
        <row r="2416">
          <cell r="S2416">
            <v>3</v>
          </cell>
          <cell r="V2416" t="str">
            <v>OPERACIONES AJENAS DE INGRESO</v>
          </cell>
          <cell r="AC2416">
            <v>0</v>
          </cell>
          <cell r="AD2416">
            <v>0</v>
          </cell>
        </row>
        <row r="2417">
          <cell r="S2417">
            <v>3</v>
          </cell>
          <cell r="V2417">
            <v>11301</v>
          </cell>
          <cell r="AC2417">
            <v>2574</v>
          </cell>
          <cell r="AD2417">
            <v>0</v>
          </cell>
        </row>
        <row r="2418">
          <cell r="S2418">
            <v>3</v>
          </cell>
          <cell r="V2418">
            <v>13201</v>
          </cell>
          <cell r="AC2418">
            <v>71.5</v>
          </cell>
          <cell r="AD2418">
            <v>0</v>
          </cell>
        </row>
        <row r="2419">
          <cell r="S2419">
            <v>3</v>
          </cell>
          <cell r="V2419">
            <v>39202</v>
          </cell>
          <cell r="AC2419">
            <v>584.01</v>
          </cell>
          <cell r="AD2419">
            <v>0</v>
          </cell>
        </row>
        <row r="2420">
          <cell r="S2420">
            <v>3</v>
          </cell>
          <cell r="V2420">
            <v>13202</v>
          </cell>
          <cell r="AC2420">
            <v>807</v>
          </cell>
          <cell r="AD2420">
            <v>0</v>
          </cell>
        </row>
        <row r="2421">
          <cell r="S2421">
            <v>3</v>
          </cell>
          <cell r="V2421">
            <v>15402</v>
          </cell>
          <cell r="AC2421">
            <v>4689</v>
          </cell>
          <cell r="AD2421">
            <v>0</v>
          </cell>
        </row>
        <row r="2422">
          <cell r="S2422">
            <v>3</v>
          </cell>
          <cell r="V2422">
            <v>15901</v>
          </cell>
          <cell r="AC2422">
            <v>630</v>
          </cell>
          <cell r="AD2422">
            <v>0</v>
          </cell>
        </row>
        <row r="2423">
          <cell r="S2423">
            <v>3</v>
          </cell>
          <cell r="V2423">
            <v>15202</v>
          </cell>
          <cell r="AC2423">
            <v>38747.619999999995</v>
          </cell>
          <cell r="AD2423">
            <v>0</v>
          </cell>
        </row>
        <row r="2424">
          <cell r="S2424">
            <v>3</v>
          </cell>
          <cell r="V2424" t="str">
            <v>OPERACIONES AJENAS DE INGRESO</v>
          </cell>
          <cell r="AC2424">
            <v>0</v>
          </cell>
          <cell r="AD2424">
            <v>0</v>
          </cell>
        </row>
        <row r="2425">
          <cell r="S2425">
            <v>3</v>
          </cell>
          <cell r="V2425">
            <v>11301</v>
          </cell>
          <cell r="AC2425">
            <v>2574</v>
          </cell>
          <cell r="AD2425">
            <v>0</v>
          </cell>
        </row>
        <row r="2426">
          <cell r="S2426">
            <v>3</v>
          </cell>
          <cell r="V2426">
            <v>13201</v>
          </cell>
          <cell r="AC2426">
            <v>71.5</v>
          </cell>
          <cell r="AD2426">
            <v>0</v>
          </cell>
        </row>
        <row r="2427">
          <cell r="S2427">
            <v>3</v>
          </cell>
          <cell r="V2427">
            <v>13202</v>
          </cell>
          <cell r="AC2427">
            <v>807</v>
          </cell>
          <cell r="AD2427">
            <v>0</v>
          </cell>
        </row>
        <row r="2428">
          <cell r="S2428">
            <v>3</v>
          </cell>
          <cell r="V2428">
            <v>39202</v>
          </cell>
          <cell r="AC2428">
            <v>584.01</v>
          </cell>
          <cell r="AD2428">
            <v>0</v>
          </cell>
        </row>
        <row r="2429">
          <cell r="S2429">
            <v>3</v>
          </cell>
          <cell r="V2429">
            <v>15402</v>
          </cell>
          <cell r="AC2429">
            <v>4689</v>
          </cell>
          <cell r="AD2429">
            <v>0</v>
          </cell>
        </row>
        <row r="2430">
          <cell r="S2430">
            <v>3</v>
          </cell>
          <cell r="V2430">
            <v>15901</v>
          </cell>
          <cell r="AC2430">
            <v>630</v>
          </cell>
          <cell r="AD2430">
            <v>0</v>
          </cell>
        </row>
        <row r="2431">
          <cell r="S2431">
            <v>3</v>
          </cell>
          <cell r="V2431">
            <v>15202</v>
          </cell>
          <cell r="AC2431">
            <v>38747.619999999995</v>
          </cell>
          <cell r="AD2431">
            <v>0</v>
          </cell>
        </row>
        <row r="2432">
          <cell r="S2432">
            <v>3</v>
          </cell>
          <cell r="V2432" t="str">
            <v>OPERACIONES AJENAS DE INGRESO</v>
          </cell>
          <cell r="AC2432">
            <v>0</v>
          </cell>
          <cell r="AD2432">
            <v>0</v>
          </cell>
        </row>
        <row r="2433">
          <cell r="S2433">
            <v>3</v>
          </cell>
          <cell r="V2433">
            <v>11301</v>
          </cell>
          <cell r="AC2433">
            <v>3146</v>
          </cell>
          <cell r="AD2433">
            <v>0</v>
          </cell>
        </row>
        <row r="2434">
          <cell r="S2434">
            <v>3</v>
          </cell>
          <cell r="V2434">
            <v>13201</v>
          </cell>
          <cell r="AC2434">
            <v>87.9</v>
          </cell>
          <cell r="AD2434">
            <v>0</v>
          </cell>
        </row>
        <row r="2435">
          <cell r="S2435">
            <v>3</v>
          </cell>
          <cell r="V2435">
            <v>13202</v>
          </cell>
          <cell r="AC2435">
            <v>992.07</v>
          </cell>
          <cell r="AD2435">
            <v>0</v>
          </cell>
        </row>
        <row r="2436">
          <cell r="S2436">
            <v>3</v>
          </cell>
          <cell r="V2436">
            <v>39202</v>
          </cell>
          <cell r="AC2436">
            <v>873.72</v>
          </cell>
          <cell r="AD2436">
            <v>0</v>
          </cell>
        </row>
        <row r="2437">
          <cell r="S2437">
            <v>3</v>
          </cell>
          <cell r="V2437">
            <v>15402</v>
          </cell>
          <cell r="AC2437">
            <v>5731</v>
          </cell>
          <cell r="AD2437">
            <v>0</v>
          </cell>
        </row>
        <row r="2438">
          <cell r="S2438">
            <v>3</v>
          </cell>
          <cell r="V2438">
            <v>15901</v>
          </cell>
          <cell r="AC2438">
            <v>770</v>
          </cell>
          <cell r="AD2438">
            <v>0</v>
          </cell>
        </row>
        <row r="2439">
          <cell r="S2439">
            <v>3</v>
          </cell>
          <cell r="V2439">
            <v>15202</v>
          </cell>
          <cell r="AC2439">
            <v>26712.18</v>
          </cell>
          <cell r="AD2439">
            <v>0</v>
          </cell>
        </row>
        <row r="2440">
          <cell r="S2440">
            <v>3</v>
          </cell>
          <cell r="V2440" t="str">
            <v>OPERACIONES AJENAS DE INGRESO</v>
          </cell>
          <cell r="AC2440">
            <v>0</v>
          </cell>
          <cell r="AD2440">
            <v>0</v>
          </cell>
        </row>
        <row r="2441">
          <cell r="S2441">
            <v>3</v>
          </cell>
          <cell r="V2441">
            <v>11301</v>
          </cell>
          <cell r="AC2441">
            <v>3146</v>
          </cell>
          <cell r="AD2441">
            <v>0</v>
          </cell>
        </row>
        <row r="2442">
          <cell r="S2442">
            <v>3</v>
          </cell>
          <cell r="V2442">
            <v>13201</v>
          </cell>
          <cell r="AC2442">
            <v>87.9</v>
          </cell>
          <cell r="AD2442">
            <v>0</v>
          </cell>
        </row>
        <row r="2443">
          <cell r="S2443">
            <v>3</v>
          </cell>
          <cell r="V2443">
            <v>13202</v>
          </cell>
          <cell r="AC2443">
            <v>992.07</v>
          </cell>
          <cell r="AD2443">
            <v>0</v>
          </cell>
        </row>
        <row r="2444">
          <cell r="S2444">
            <v>3</v>
          </cell>
          <cell r="V2444">
            <v>39202</v>
          </cell>
          <cell r="AC2444">
            <v>873.72</v>
          </cell>
          <cell r="AD2444">
            <v>0</v>
          </cell>
        </row>
        <row r="2445">
          <cell r="S2445">
            <v>3</v>
          </cell>
          <cell r="V2445">
            <v>15402</v>
          </cell>
          <cell r="AC2445">
            <v>5731</v>
          </cell>
          <cell r="AD2445">
            <v>0</v>
          </cell>
        </row>
        <row r="2446">
          <cell r="S2446">
            <v>3</v>
          </cell>
          <cell r="V2446">
            <v>15901</v>
          </cell>
          <cell r="AC2446">
            <v>770</v>
          </cell>
          <cell r="AD2446">
            <v>0</v>
          </cell>
        </row>
        <row r="2447">
          <cell r="S2447">
            <v>3</v>
          </cell>
          <cell r="V2447">
            <v>15202</v>
          </cell>
          <cell r="AC2447">
            <v>38897.520000000004</v>
          </cell>
          <cell r="AD2447">
            <v>0</v>
          </cell>
        </row>
        <row r="2448">
          <cell r="S2448">
            <v>3</v>
          </cell>
          <cell r="V2448" t="str">
            <v>OPERACIONES AJENAS DE INGRESO</v>
          </cell>
          <cell r="AC2448">
            <v>0</v>
          </cell>
          <cell r="AD2448">
            <v>0</v>
          </cell>
        </row>
        <row r="2449">
          <cell r="S2449">
            <v>3</v>
          </cell>
          <cell r="V2449">
            <v>11301</v>
          </cell>
          <cell r="AC2449">
            <v>3146</v>
          </cell>
          <cell r="AD2449">
            <v>0</v>
          </cell>
        </row>
        <row r="2450">
          <cell r="S2450">
            <v>3</v>
          </cell>
          <cell r="V2450">
            <v>13201</v>
          </cell>
          <cell r="AC2450">
            <v>87.9</v>
          </cell>
          <cell r="AD2450">
            <v>0</v>
          </cell>
        </row>
        <row r="2451">
          <cell r="S2451">
            <v>3</v>
          </cell>
          <cell r="V2451">
            <v>13202</v>
          </cell>
          <cell r="AC2451">
            <v>992.07</v>
          </cell>
          <cell r="AD2451">
            <v>0</v>
          </cell>
        </row>
        <row r="2452">
          <cell r="S2452">
            <v>3</v>
          </cell>
          <cell r="V2452">
            <v>39202</v>
          </cell>
          <cell r="AC2452">
            <v>873.72</v>
          </cell>
          <cell r="AD2452">
            <v>0</v>
          </cell>
        </row>
        <row r="2453">
          <cell r="S2453">
            <v>3</v>
          </cell>
          <cell r="V2453">
            <v>15402</v>
          </cell>
          <cell r="AC2453">
            <v>5731</v>
          </cell>
          <cell r="AD2453">
            <v>0</v>
          </cell>
        </row>
        <row r="2454">
          <cell r="S2454">
            <v>3</v>
          </cell>
          <cell r="V2454">
            <v>15901</v>
          </cell>
          <cell r="AC2454">
            <v>770</v>
          </cell>
          <cell r="AD2454">
            <v>0</v>
          </cell>
        </row>
        <row r="2455">
          <cell r="S2455">
            <v>3</v>
          </cell>
          <cell r="V2455">
            <v>15202</v>
          </cell>
          <cell r="AC2455">
            <v>39395.69</v>
          </cell>
          <cell r="AD2455">
            <v>0</v>
          </cell>
        </row>
        <row r="2456">
          <cell r="S2456">
            <v>3</v>
          </cell>
          <cell r="V2456" t="str">
            <v>OPERACIONES AJENAS DE INGRESO</v>
          </cell>
          <cell r="AC2456">
            <v>0</v>
          </cell>
          <cell r="AD2456">
            <v>0</v>
          </cell>
        </row>
        <row r="2457">
          <cell r="S2457">
            <v>3</v>
          </cell>
          <cell r="V2457">
            <v>11301</v>
          </cell>
          <cell r="AC2457">
            <v>4636.5</v>
          </cell>
          <cell r="AD2457">
            <v>0</v>
          </cell>
        </row>
        <row r="2458">
          <cell r="S2458">
            <v>3</v>
          </cell>
          <cell r="V2458">
            <v>13201</v>
          </cell>
          <cell r="AC2458">
            <v>129.54</v>
          </cell>
          <cell r="AD2458">
            <v>0</v>
          </cell>
        </row>
        <row r="2459">
          <cell r="S2459">
            <v>3</v>
          </cell>
          <cell r="V2459">
            <v>39202</v>
          </cell>
          <cell r="AC2459">
            <v>565.42999999999995</v>
          </cell>
          <cell r="AD2459">
            <v>0</v>
          </cell>
        </row>
        <row r="2460">
          <cell r="S2460">
            <v>3</v>
          </cell>
          <cell r="V2460">
            <v>13202</v>
          </cell>
          <cell r="AC2460">
            <v>668.14</v>
          </cell>
          <cell r="AD2460">
            <v>0</v>
          </cell>
        </row>
        <row r="2461">
          <cell r="S2461">
            <v>3</v>
          </cell>
          <cell r="V2461">
            <v>15402</v>
          </cell>
          <cell r="AC2461">
            <v>1342</v>
          </cell>
          <cell r="AD2461">
            <v>0</v>
          </cell>
        </row>
        <row r="2462">
          <cell r="S2462">
            <v>3</v>
          </cell>
          <cell r="V2462">
            <v>15401</v>
          </cell>
          <cell r="AC2462">
            <v>770</v>
          </cell>
          <cell r="AD2462">
            <v>0</v>
          </cell>
        </row>
        <row r="2463">
          <cell r="S2463">
            <v>3</v>
          </cell>
          <cell r="V2463">
            <v>15202</v>
          </cell>
          <cell r="AC2463">
            <v>29285.07</v>
          </cell>
          <cell r="AD2463">
            <v>0</v>
          </cell>
        </row>
        <row r="2464">
          <cell r="S2464">
            <v>3</v>
          </cell>
          <cell r="V2464" t="str">
            <v>OPERACIONES AJENAS DE INGRESO</v>
          </cell>
          <cell r="AC2464">
            <v>0</v>
          </cell>
          <cell r="AD2464">
            <v>0</v>
          </cell>
        </row>
        <row r="2465">
          <cell r="S2465">
            <v>3</v>
          </cell>
          <cell r="V2465">
            <v>11301</v>
          </cell>
          <cell r="AC2465">
            <v>3146</v>
          </cell>
          <cell r="AD2465">
            <v>0</v>
          </cell>
        </row>
        <row r="2466">
          <cell r="S2466">
            <v>3</v>
          </cell>
          <cell r="V2466">
            <v>13201</v>
          </cell>
          <cell r="AC2466">
            <v>87.9</v>
          </cell>
          <cell r="AD2466">
            <v>0</v>
          </cell>
        </row>
        <row r="2467">
          <cell r="S2467">
            <v>3</v>
          </cell>
          <cell r="V2467">
            <v>13202</v>
          </cell>
          <cell r="AC2467">
            <v>992.07200000000012</v>
          </cell>
          <cell r="AD2467">
            <v>0</v>
          </cell>
        </row>
        <row r="2468">
          <cell r="S2468">
            <v>3</v>
          </cell>
          <cell r="V2468">
            <v>39202</v>
          </cell>
          <cell r="AC2468">
            <v>873.72</v>
          </cell>
          <cell r="AD2468">
            <v>0</v>
          </cell>
        </row>
        <row r="2469">
          <cell r="S2469">
            <v>3</v>
          </cell>
          <cell r="V2469">
            <v>15402</v>
          </cell>
          <cell r="AC2469">
            <v>5731</v>
          </cell>
          <cell r="AD2469">
            <v>0</v>
          </cell>
        </row>
        <row r="2470">
          <cell r="S2470">
            <v>3</v>
          </cell>
          <cell r="V2470">
            <v>15901</v>
          </cell>
          <cell r="AC2470">
            <v>770</v>
          </cell>
          <cell r="AD2470">
            <v>0</v>
          </cell>
        </row>
        <row r="2471">
          <cell r="S2471">
            <v>3</v>
          </cell>
          <cell r="V2471">
            <v>15202</v>
          </cell>
          <cell r="AC2471">
            <v>38657.769999999997</v>
          </cell>
          <cell r="AD2471">
            <v>0</v>
          </cell>
        </row>
        <row r="2472">
          <cell r="S2472">
            <v>3</v>
          </cell>
          <cell r="V2472" t="str">
            <v>OPERACIONES AJENAS DE INGRESO</v>
          </cell>
          <cell r="AC2472">
            <v>0</v>
          </cell>
          <cell r="AD2472">
            <v>0</v>
          </cell>
        </row>
        <row r="2473">
          <cell r="S2473">
            <v>3</v>
          </cell>
          <cell r="V2473">
            <v>11301</v>
          </cell>
          <cell r="AC2473">
            <v>3575</v>
          </cell>
          <cell r="AD2473">
            <v>0</v>
          </cell>
        </row>
        <row r="2474">
          <cell r="S2474">
            <v>3</v>
          </cell>
          <cell r="V2474">
            <v>13201</v>
          </cell>
          <cell r="AC2474">
            <v>99.88</v>
          </cell>
          <cell r="AD2474">
            <v>0</v>
          </cell>
        </row>
        <row r="2475">
          <cell r="S2475">
            <v>3</v>
          </cell>
          <cell r="V2475">
            <v>13202</v>
          </cell>
          <cell r="AC2475">
            <v>1119.3079999999973</v>
          </cell>
          <cell r="AD2475">
            <v>0</v>
          </cell>
        </row>
        <row r="2476">
          <cell r="S2476">
            <v>3</v>
          </cell>
          <cell r="V2476">
            <v>39202</v>
          </cell>
          <cell r="AC2476">
            <v>1003.08</v>
          </cell>
          <cell r="AD2476">
            <v>0</v>
          </cell>
        </row>
        <row r="2477">
          <cell r="S2477">
            <v>3</v>
          </cell>
          <cell r="V2477">
            <v>15402</v>
          </cell>
          <cell r="AC2477">
            <v>6440.5</v>
          </cell>
          <cell r="AD2477">
            <v>0</v>
          </cell>
        </row>
        <row r="2478">
          <cell r="S2478">
            <v>3</v>
          </cell>
          <cell r="V2478">
            <v>15901</v>
          </cell>
          <cell r="AC2478">
            <v>770</v>
          </cell>
          <cell r="AD2478">
            <v>0</v>
          </cell>
        </row>
        <row r="2479">
          <cell r="S2479">
            <v>3</v>
          </cell>
          <cell r="V2479">
            <v>15202</v>
          </cell>
          <cell r="AC2479">
            <v>44076.060000000005</v>
          </cell>
          <cell r="AD2479">
            <v>0</v>
          </cell>
        </row>
        <row r="2480">
          <cell r="S2480">
            <v>3</v>
          </cell>
          <cell r="V2480" t="str">
            <v>OPERACIONES AJENAS DE INGRESO</v>
          </cell>
          <cell r="AC2480">
            <v>0</v>
          </cell>
          <cell r="AD2480">
            <v>0</v>
          </cell>
        </row>
        <row r="2481">
          <cell r="S2481">
            <v>3</v>
          </cell>
          <cell r="V2481">
            <v>11301</v>
          </cell>
          <cell r="AC2481">
            <v>3432</v>
          </cell>
          <cell r="AD2481">
            <v>0</v>
          </cell>
        </row>
        <row r="2482">
          <cell r="S2482">
            <v>3</v>
          </cell>
          <cell r="V2482">
            <v>13201</v>
          </cell>
          <cell r="AC2482">
            <v>0.56999999999999995</v>
          </cell>
          <cell r="AD2482">
            <v>0</v>
          </cell>
        </row>
        <row r="2483">
          <cell r="S2483">
            <v>3</v>
          </cell>
          <cell r="V2483">
            <v>13202</v>
          </cell>
          <cell r="AC2483">
            <v>1081.9179999999997</v>
          </cell>
          <cell r="AD2483">
            <v>0</v>
          </cell>
        </row>
        <row r="2484">
          <cell r="S2484">
            <v>3</v>
          </cell>
          <cell r="V2484">
            <v>39202</v>
          </cell>
          <cell r="AC2484">
            <v>985.95</v>
          </cell>
          <cell r="AD2484">
            <v>0</v>
          </cell>
        </row>
        <row r="2485">
          <cell r="S2485">
            <v>3</v>
          </cell>
          <cell r="V2485">
            <v>15402</v>
          </cell>
          <cell r="AC2485">
            <v>6252</v>
          </cell>
          <cell r="AD2485">
            <v>0</v>
          </cell>
        </row>
        <row r="2486">
          <cell r="S2486">
            <v>3</v>
          </cell>
          <cell r="V2486">
            <v>15901</v>
          </cell>
          <cell r="AC2486">
            <v>840</v>
          </cell>
          <cell r="AD2486">
            <v>0</v>
          </cell>
        </row>
        <row r="2487">
          <cell r="S2487">
            <v>3</v>
          </cell>
          <cell r="V2487">
            <v>15202</v>
          </cell>
          <cell r="AC2487">
            <v>34754</v>
          </cell>
          <cell r="AD2487">
            <v>0</v>
          </cell>
        </row>
        <row r="2488">
          <cell r="S2488">
            <v>3</v>
          </cell>
          <cell r="V2488" t="str">
            <v>OPERACIONES AJENAS DE INGRESO</v>
          </cell>
          <cell r="AC2488">
            <v>0</v>
          </cell>
          <cell r="AD2488">
            <v>0</v>
          </cell>
        </row>
        <row r="2489">
          <cell r="S2489">
            <v>3</v>
          </cell>
          <cell r="V2489">
            <v>11301</v>
          </cell>
          <cell r="AC2489">
            <v>4614.5</v>
          </cell>
          <cell r="AD2489">
            <v>0</v>
          </cell>
        </row>
        <row r="2490">
          <cell r="S2490">
            <v>3</v>
          </cell>
          <cell r="V2490">
            <v>13201</v>
          </cell>
          <cell r="AC2490">
            <v>128.93</v>
          </cell>
          <cell r="AD2490">
            <v>0</v>
          </cell>
        </row>
        <row r="2491">
          <cell r="S2491">
            <v>3</v>
          </cell>
          <cell r="V2491">
            <v>13202</v>
          </cell>
          <cell r="AC2491">
            <v>1301.8640000000014</v>
          </cell>
          <cell r="AD2491">
            <v>0</v>
          </cell>
        </row>
        <row r="2492">
          <cell r="S2492">
            <v>3</v>
          </cell>
          <cell r="V2492">
            <v>39202</v>
          </cell>
          <cell r="AC2492">
            <v>1056.79</v>
          </cell>
          <cell r="AD2492">
            <v>0</v>
          </cell>
        </row>
        <row r="2493">
          <cell r="S2493">
            <v>3</v>
          </cell>
          <cell r="V2493">
            <v>15402</v>
          </cell>
          <cell r="AC2493">
            <v>7034.5</v>
          </cell>
          <cell r="AD2493">
            <v>0</v>
          </cell>
        </row>
        <row r="2494">
          <cell r="S2494">
            <v>3</v>
          </cell>
          <cell r="V2494">
            <v>15901</v>
          </cell>
          <cell r="AC2494">
            <v>770</v>
          </cell>
          <cell r="AD2494">
            <v>0</v>
          </cell>
        </row>
        <row r="2495">
          <cell r="S2495">
            <v>3</v>
          </cell>
          <cell r="V2495">
            <v>15202</v>
          </cell>
          <cell r="AC2495">
            <v>42511.100000000006</v>
          </cell>
          <cell r="AD2495">
            <v>0</v>
          </cell>
        </row>
        <row r="2496">
          <cell r="S2496">
            <v>3</v>
          </cell>
          <cell r="V2496" t="str">
            <v>OPERACIONES AJENAS DE INGRESO</v>
          </cell>
          <cell r="AC2496">
            <v>0</v>
          </cell>
          <cell r="AD2496">
            <v>0</v>
          </cell>
        </row>
        <row r="2497">
          <cell r="S2497">
            <v>3</v>
          </cell>
          <cell r="V2497">
            <v>11301</v>
          </cell>
          <cell r="AC2497">
            <v>6322.5</v>
          </cell>
          <cell r="AD2497">
            <v>0</v>
          </cell>
        </row>
        <row r="2498">
          <cell r="S2498">
            <v>3</v>
          </cell>
          <cell r="V2498">
            <v>13201</v>
          </cell>
          <cell r="AC2498">
            <v>36.81</v>
          </cell>
          <cell r="AD2498">
            <v>0</v>
          </cell>
        </row>
        <row r="2499">
          <cell r="S2499">
            <v>3</v>
          </cell>
          <cell r="V2499">
            <v>13202</v>
          </cell>
          <cell r="AC2499">
            <v>912.434666666667</v>
          </cell>
          <cell r="AD2499">
            <v>0</v>
          </cell>
        </row>
        <row r="2500">
          <cell r="S2500">
            <v>3</v>
          </cell>
          <cell r="V2500">
            <v>39202</v>
          </cell>
          <cell r="AC2500">
            <v>356.29</v>
          </cell>
          <cell r="AD2500">
            <v>0</v>
          </cell>
        </row>
        <row r="2501">
          <cell r="S2501">
            <v>3</v>
          </cell>
          <cell r="V2501">
            <v>15402</v>
          </cell>
          <cell r="AC2501">
            <v>1830</v>
          </cell>
          <cell r="AD2501">
            <v>0</v>
          </cell>
        </row>
        <row r="2502">
          <cell r="S2502">
            <v>3</v>
          </cell>
          <cell r="V2502">
            <v>15401</v>
          </cell>
          <cell r="AC2502">
            <v>1050</v>
          </cell>
          <cell r="AD2502">
            <v>0</v>
          </cell>
        </row>
        <row r="2503">
          <cell r="S2503">
            <v>3</v>
          </cell>
          <cell r="V2503">
            <v>15202</v>
          </cell>
          <cell r="AC2503">
            <v>21185.73</v>
          </cell>
          <cell r="AD2503">
            <v>0</v>
          </cell>
        </row>
        <row r="2504">
          <cell r="S2504">
            <v>3</v>
          </cell>
          <cell r="V2504" t="str">
            <v>OPERACIONES AJENAS DE INGRESO</v>
          </cell>
          <cell r="AC2504">
            <v>0</v>
          </cell>
          <cell r="AD2504">
            <v>0</v>
          </cell>
        </row>
        <row r="2505">
          <cell r="S2505">
            <v>3</v>
          </cell>
          <cell r="V2505">
            <v>11301</v>
          </cell>
          <cell r="AC2505">
            <v>2860</v>
          </cell>
          <cell r="AD2505">
            <v>0</v>
          </cell>
        </row>
        <row r="2506">
          <cell r="S2506">
            <v>3</v>
          </cell>
          <cell r="V2506">
            <v>13201</v>
          </cell>
          <cell r="AC2506">
            <v>79.89</v>
          </cell>
          <cell r="AD2506">
            <v>0</v>
          </cell>
        </row>
        <row r="2507">
          <cell r="S2507">
            <v>3</v>
          </cell>
          <cell r="V2507">
            <v>13202</v>
          </cell>
          <cell r="AC2507">
            <v>902.76399999999921</v>
          </cell>
          <cell r="AD2507">
            <v>0</v>
          </cell>
        </row>
        <row r="2508">
          <cell r="S2508">
            <v>3</v>
          </cell>
          <cell r="V2508">
            <v>39202</v>
          </cell>
          <cell r="AC2508">
            <v>745.25</v>
          </cell>
          <cell r="AD2508">
            <v>0</v>
          </cell>
        </row>
        <row r="2509">
          <cell r="S2509">
            <v>3</v>
          </cell>
          <cell r="V2509">
            <v>15402</v>
          </cell>
          <cell r="AC2509">
            <v>5210</v>
          </cell>
          <cell r="AD2509">
            <v>0</v>
          </cell>
        </row>
        <row r="2510">
          <cell r="S2510">
            <v>3</v>
          </cell>
          <cell r="V2510">
            <v>15901</v>
          </cell>
          <cell r="AC2510">
            <v>700</v>
          </cell>
          <cell r="AD2510">
            <v>0</v>
          </cell>
        </row>
        <row r="2511">
          <cell r="S2511">
            <v>3</v>
          </cell>
          <cell r="V2511">
            <v>15202</v>
          </cell>
          <cell r="AC2511">
            <v>25352.29</v>
          </cell>
          <cell r="AD2511">
            <v>0</v>
          </cell>
        </row>
        <row r="2512">
          <cell r="S2512">
            <v>3</v>
          </cell>
          <cell r="V2512" t="str">
            <v>OPERACIONES AJENAS DE INGRESO</v>
          </cell>
          <cell r="AC2512">
            <v>0</v>
          </cell>
          <cell r="AD2512">
            <v>0</v>
          </cell>
        </row>
        <row r="2513">
          <cell r="S2513">
            <v>3</v>
          </cell>
          <cell r="V2513">
            <v>11301</v>
          </cell>
          <cell r="AC2513">
            <v>4215</v>
          </cell>
          <cell r="AD2513">
            <v>0</v>
          </cell>
        </row>
        <row r="2514">
          <cell r="S2514">
            <v>3</v>
          </cell>
          <cell r="V2514">
            <v>13201</v>
          </cell>
          <cell r="AC2514">
            <v>117.74</v>
          </cell>
          <cell r="AD2514">
            <v>0</v>
          </cell>
        </row>
        <row r="2515">
          <cell r="S2515">
            <v>3</v>
          </cell>
          <cell r="V2515">
            <v>13202</v>
          </cell>
          <cell r="AC2515">
            <v>608</v>
          </cell>
          <cell r="AD2515">
            <v>0</v>
          </cell>
        </row>
        <row r="2516">
          <cell r="S2516">
            <v>3</v>
          </cell>
          <cell r="V2516">
            <v>39202</v>
          </cell>
          <cell r="AC2516">
            <v>515.53</v>
          </cell>
          <cell r="AD2516">
            <v>0</v>
          </cell>
        </row>
        <row r="2517">
          <cell r="S2517">
            <v>3</v>
          </cell>
          <cell r="V2517">
            <v>15402</v>
          </cell>
          <cell r="AC2517">
            <v>1220</v>
          </cell>
          <cell r="AD2517">
            <v>0</v>
          </cell>
        </row>
        <row r="2518">
          <cell r="S2518">
            <v>3</v>
          </cell>
          <cell r="V2518">
            <v>15401</v>
          </cell>
          <cell r="AC2518">
            <v>700</v>
          </cell>
          <cell r="AD2518">
            <v>0</v>
          </cell>
        </row>
        <row r="2519">
          <cell r="S2519">
            <v>3</v>
          </cell>
          <cell r="V2519">
            <v>15202</v>
          </cell>
          <cell r="AC2519">
            <v>17804.66</v>
          </cell>
          <cell r="AD2519">
            <v>0</v>
          </cell>
        </row>
        <row r="2520">
          <cell r="S2520">
            <v>3</v>
          </cell>
          <cell r="V2520" t="str">
            <v>OPERACIONES AJENAS DE INGRESO</v>
          </cell>
          <cell r="AC2520">
            <v>0</v>
          </cell>
          <cell r="AD2520">
            <v>0</v>
          </cell>
        </row>
        <row r="2521">
          <cell r="S2521">
            <v>3</v>
          </cell>
          <cell r="V2521">
            <v>11301</v>
          </cell>
          <cell r="AC2521">
            <v>4290</v>
          </cell>
          <cell r="AD2521">
            <v>0</v>
          </cell>
        </row>
        <row r="2522">
          <cell r="S2522">
            <v>3</v>
          </cell>
          <cell r="V2522">
            <v>13201</v>
          </cell>
          <cell r="AC2522">
            <v>24.98</v>
          </cell>
          <cell r="AD2522">
            <v>0</v>
          </cell>
        </row>
        <row r="2523">
          <cell r="S2523">
            <v>3</v>
          </cell>
          <cell r="V2523">
            <v>13202</v>
          </cell>
          <cell r="AC2523">
            <v>1354.48</v>
          </cell>
          <cell r="AD2523">
            <v>0</v>
          </cell>
        </row>
        <row r="2524">
          <cell r="S2524">
            <v>3</v>
          </cell>
          <cell r="V2524">
            <v>39202</v>
          </cell>
          <cell r="AC2524">
            <v>991.37</v>
          </cell>
          <cell r="AD2524">
            <v>0</v>
          </cell>
        </row>
        <row r="2525">
          <cell r="S2525">
            <v>3</v>
          </cell>
          <cell r="V2525">
            <v>15402</v>
          </cell>
          <cell r="AC2525">
            <v>7815</v>
          </cell>
          <cell r="AD2525">
            <v>0</v>
          </cell>
        </row>
        <row r="2526">
          <cell r="S2526">
            <v>3</v>
          </cell>
          <cell r="V2526">
            <v>15901</v>
          </cell>
          <cell r="AC2526">
            <v>1050</v>
          </cell>
          <cell r="AD2526">
            <v>0</v>
          </cell>
        </row>
        <row r="2527">
          <cell r="S2527">
            <v>3</v>
          </cell>
          <cell r="V2527">
            <v>15202</v>
          </cell>
          <cell r="AC2527">
            <v>22263.079999999998</v>
          </cell>
          <cell r="AD2527">
            <v>0</v>
          </cell>
        </row>
        <row r="2528">
          <cell r="S2528">
            <v>3</v>
          </cell>
          <cell r="V2528" t="str">
            <v>OPERACIONES AJENAS DE INGRESO</v>
          </cell>
          <cell r="AC2528">
            <v>0</v>
          </cell>
          <cell r="AD2528">
            <v>0</v>
          </cell>
        </row>
        <row r="2529">
          <cell r="S2529">
            <v>3</v>
          </cell>
          <cell r="V2529">
            <v>11301</v>
          </cell>
          <cell r="AC2529">
            <v>3432</v>
          </cell>
          <cell r="AD2529">
            <v>0</v>
          </cell>
        </row>
        <row r="2530">
          <cell r="S2530">
            <v>3</v>
          </cell>
          <cell r="V2530">
            <v>13201</v>
          </cell>
          <cell r="AC2530">
            <v>0.56999999999999995</v>
          </cell>
          <cell r="AD2530">
            <v>0</v>
          </cell>
        </row>
        <row r="2531">
          <cell r="S2531">
            <v>3</v>
          </cell>
          <cell r="V2531">
            <v>13202</v>
          </cell>
          <cell r="AC2531">
            <v>1081.9179999999997</v>
          </cell>
          <cell r="AD2531">
            <v>0</v>
          </cell>
        </row>
        <row r="2532">
          <cell r="S2532">
            <v>3</v>
          </cell>
          <cell r="V2532">
            <v>39202</v>
          </cell>
          <cell r="AC2532">
            <v>985.95</v>
          </cell>
          <cell r="AD2532">
            <v>0</v>
          </cell>
        </row>
        <row r="2533">
          <cell r="S2533">
            <v>3</v>
          </cell>
          <cell r="V2533">
            <v>15402</v>
          </cell>
          <cell r="AC2533">
            <v>6252</v>
          </cell>
          <cell r="AD2533">
            <v>0</v>
          </cell>
        </row>
        <row r="2534">
          <cell r="S2534">
            <v>3</v>
          </cell>
          <cell r="V2534">
            <v>15901</v>
          </cell>
          <cell r="AC2534">
            <v>840</v>
          </cell>
          <cell r="AD2534">
            <v>0</v>
          </cell>
        </row>
        <row r="2535">
          <cell r="S2535">
            <v>3</v>
          </cell>
          <cell r="V2535">
            <v>15202</v>
          </cell>
          <cell r="AC2535">
            <v>21002.260000000002</v>
          </cell>
          <cell r="AD2535">
            <v>0</v>
          </cell>
        </row>
        <row r="2536">
          <cell r="S2536">
            <v>3</v>
          </cell>
          <cell r="V2536" t="str">
            <v>OPERACIONES AJENAS DE INGRESO</v>
          </cell>
          <cell r="AC2536">
            <v>0</v>
          </cell>
          <cell r="AD2536">
            <v>0</v>
          </cell>
        </row>
        <row r="2537">
          <cell r="S2537">
            <v>3</v>
          </cell>
          <cell r="V2537">
            <v>11301</v>
          </cell>
          <cell r="AC2537">
            <v>5034</v>
          </cell>
          <cell r="AD2537">
            <v>0</v>
          </cell>
        </row>
        <row r="2538">
          <cell r="S2538">
            <v>3</v>
          </cell>
          <cell r="V2538">
            <v>13201</v>
          </cell>
          <cell r="AC2538">
            <v>0.84</v>
          </cell>
          <cell r="AD2538">
            <v>0</v>
          </cell>
        </row>
        <row r="2539">
          <cell r="S2539">
            <v>3</v>
          </cell>
          <cell r="V2539">
            <v>13202</v>
          </cell>
          <cell r="AC2539">
            <v>1419.7660000000033</v>
          </cell>
          <cell r="AD2539">
            <v>0</v>
          </cell>
        </row>
        <row r="2540">
          <cell r="S2540">
            <v>3</v>
          </cell>
          <cell r="V2540">
            <v>39202</v>
          </cell>
          <cell r="AC2540">
            <v>1137.1300000000001</v>
          </cell>
          <cell r="AD2540">
            <v>0</v>
          </cell>
        </row>
        <row r="2541">
          <cell r="S2541">
            <v>3</v>
          </cell>
          <cell r="V2541">
            <v>15402</v>
          </cell>
          <cell r="AC2541">
            <v>7674</v>
          </cell>
          <cell r="AD2541">
            <v>0</v>
          </cell>
        </row>
        <row r="2542">
          <cell r="S2542">
            <v>3</v>
          </cell>
          <cell r="V2542">
            <v>15901</v>
          </cell>
          <cell r="AC2542">
            <v>840</v>
          </cell>
          <cell r="AD2542">
            <v>0</v>
          </cell>
        </row>
        <row r="2543">
          <cell r="S2543">
            <v>3</v>
          </cell>
          <cell r="V2543">
            <v>15202</v>
          </cell>
          <cell r="AC2543">
            <v>26945.38</v>
          </cell>
          <cell r="AD2543">
            <v>0</v>
          </cell>
        </row>
        <row r="2544">
          <cell r="S2544">
            <v>3</v>
          </cell>
          <cell r="V2544" t="str">
            <v>OPERACIONES AJENAS DE INGRESO</v>
          </cell>
          <cell r="AC2544">
            <v>0</v>
          </cell>
          <cell r="AD2544">
            <v>0</v>
          </cell>
        </row>
        <row r="2545">
          <cell r="S2545">
            <v>3</v>
          </cell>
          <cell r="V2545">
            <v>11301</v>
          </cell>
          <cell r="AC2545">
            <v>2860</v>
          </cell>
          <cell r="AD2545">
            <v>0</v>
          </cell>
        </row>
        <row r="2546">
          <cell r="S2546">
            <v>3</v>
          </cell>
          <cell r="V2546">
            <v>13201</v>
          </cell>
          <cell r="AC2546">
            <v>79.89</v>
          </cell>
          <cell r="AD2546">
            <v>0</v>
          </cell>
        </row>
        <row r="2547">
          <cell r="S2547">
            <v>3</v>
          </cell>
          <cell r="V2547">
            <v>13202</v>
          </cell>
          <cell r="AC2547">
            <v>902.76399999999921</v>
          </cell>
          <cell r="AD2547">
            <v>0</v>
          </cell>
        </row>
        <row r="2548">
          <cell r="S2548">
            <v>3</v>
          </cell>
          <cell r="V2548">
            <v>39202</v>
          </cell>
          <cell r="AC2548">
            <v>745.25</v>
          </cell>
          <cell r="AD2548">
            <v>0</v>
          </cell>
        </row>
        <row r="2549">
          <cell r="S2549">
            <v>3</v>
          </cell>
          <cell r="V2549">
            <v>15402</v>
          </cell>
          <cell r="AC2549">
            <v>5210</v>
          </cell>
          <cell r="AD2549">
            <v>0</v>
          </cell>
        </row>
        <row r="2550">
          <cell r="S2550">
            <v>3</v>
          </cell>
          <cell r="V2550">
            <v>15901</v>
          </cell>
          <cell r="AC2550">
            <v>700</v>
          </cell>
          <cell r="AD2550">
            <v>0</v>
          </cell>
        </row>
        <row r="2551">
          <cell r="S2551">
            <v>3</v>
          </cell>
          <cell r="V2551">
            <v>15202</v>
          </cell>
          <cell r="AC2551">
            <v>19190.18</v>
          </cell>
          <cell r="AD2551">
            <v>0</v>
          </cell>
        </row>
        <row r="2552">
          <cell r="S2552">
            <v>3</v>
          </cell>
          <cell r="V2552" t="str">
            <v>OPERACIONES AJENAS DE INGRESO</v>
          </cell>
          <cell r="AC2552">
            <v>0</v>
          </cell>
          <cell r="AD2552">
            <v>0</v>
          </cell>
        </row>
        <row r="2553">
          <cell r="S2553">
            <v>3</v>
          </cell>
          <cell r="V2553">
            <v>11301</v>
          </cell>
          <cell r="AC2553">
            <v>4290</v>
          </cell>
          <cell r="AD2553">
            <v>0</v>
          </cell>
        </row>
        <row r="2554">
          <cell r="S2554">
            <v>3</v>
          </cell>
          <cell r="V2554">
            <v>13201</v>
          </cell>
          <cell r="AC2554">
            <v>24.98</v>
          </cell>
          <cell r="AD2554">
            <v>0</v>
          </cell>
        </row>
        <row r="2555">
          <cell r="S2555">
            <v>3</v>
          </cell>
          <cell r="V2555">
            <v>13202</v>
          </cell>
          <cell r="AC2555">
            <v>1354.48</v>
          </cell>
          <cell r="AD2555">
            <v>0</v>
          </cell>
        </row>
        <row r="2556">
          <cell r="S2556">
            <v>3</v>
          </cell>
          <cell r="V2556">
            <v>39202</v>
          </cell>
          <cell r="AC2556">
            <v>991.37</v>
          </cell>
          <cell r="AD2556">
            <v>0</v>
          </cell>
        </row>
        <row r="2557">
          <cell r="S2557">
            <v>3</v>
          </cell>
          <cell r="V2557">
            <v>15402</v>
          </cell>
          <cell r="AC2557">
            <v>7815</v>
          </cell>
          <cell r="AD2557">
            <v>0</v>
          </cell>
        </row>
        <row r="2558">
          <cell r="S2558">
            <v>3</v>
          </cell>
          <cell r="V2558">
            <v>15901</v>
          </cell>
          <cell r="AC2558">
            <v>1050</v>
          </cell>
          <cell r="AD2558">
            <v>0</v>
          </cell>
        </row>
        <row r="2559">
          <cell r="S2559">
            <v>3</v>
          </cell>
          <cell r="V2559">
            <v>15202</v>
          </cell>
          <cell r="AC2559">
            <v>17833.650000000001</v>
          </cell>
          <cell r="AD2559">
            <v>0</v>
          </cell>
        </row>
        <row r="2560">
          <cell r="S2560">
            <v>3</v>
          </cell>
          <cell r="V2560" t="str">
            <v>OPERACIONES AJENAS DE INGRESO</v>
          </cell>
          <cell r="AC2560">
            <v>0</v>
          </cell>
          <cell r="AD2560">
            <v>0</v>
          </cell>
        </row>
        <row r="2561">
          <cell r="S2561">
            <v>3</v>
          </cell>
          <cell r="V2561">
            <v>11301</v>
          </cell>
          <cell r="AC2561">
            <v>4614.5</v>
          </cell>
          <cell r="AD2561">
            <v>0</v>
          </cell>
        </row>
        <row r="2562">
          <cell r="S2562">
            <v>3</v>
          </cell>
          <cell r="V2562">
            <v>13201</v>
          </cell>
          <cell r="AC2562">
            <v>128.93</v>
          </cell>
          <cell r="AD2562">
            <v>0</v>
          </cell>
        </row>
        <row r="2563">
          <cell r="S2563">
            <v>3</v>
          </cell>
          <cell r="V2563">
            <v>13202</v>
          </cell>
          <cell r="AC2563">
            <v>1301.8599999999999</v>
          </cell>
          <cell r="AD2563">
            <v>0</v>
          </cell>
        </row>
        <row r="2564">
          <cell r="S2564">
            <v>3</v>
          </cell>
          <cell r="V2564">
            <v>39202</v>
          </cell>
          <cell r="AC2564">
            <v>1056.79</v>
          </cell>
          <cell r="AD2564">
            <v>0</v>
          </cell>
        </row>
        <row r="2565">
          <cell r="S2565">
            <v>3</v>
          </cell>
          <cell r="V2565">
            <v>15402</v>
          </cell>
          <cell r="AC2565">
            <v>7034.5</v>
          </cell>
          <cell r="AD2565">
            <v>0</v>
          </cell>
        </row>
        <row r="2566">
          <cell r="S2566">
            <v>3</v>
          </cell>
          <cell r="V2566">
            <v>15901</v>
          </cell>
          <cell r="AC2566">
            <v>770</v>
          </cell>
          <cell r="AD2566">
            <v>0</v>
          </cell>
        </row>
        <row r="2567">
          <cell r="S2567">
            <v>3</v>
          </cell>
          <cell r="V2567">
            <v>15202</v>
          </cell>
          <cell r="AC2567">
            <v>22537.24</v>
          </cell>
          <cell r="AD2567">
            <v>0</v>
          </cell>
        </row>
        <row r="2568">
          <cell r="S2568">
            <v>3</v>
          </cell>
          <cell r="V2568" t="str">
            <v>OPERACIONES AJENAS DE INGRESO</v>
          </cell>
          <cell r="AC2568">
            <v>0</v>
          </cell>
          <cell r="AD2568">
            <v>0</v>
          </cell>
        </row>
        <row r="2569">
          <cell r="S2569">
            <v>3</v>
          </cell>
          <cell r="V2569">
            <v>11301</v>
          </cell>
          <cell r="AC2569">
            <v>3146</v>
          </cell>
          <cell r="AD2569">
            <v>0</v>
          </cell>
        </row>
        <row r="2570">
          <cell r="S2570">
            <v>3</v>
          </cell>
          <cell r="V2570">
            <v>13201</v>
          </cell>
          <cell r="AC2570">
            <v>87.9</v>
          </cell>
          <cell r="AD2570">
            <v>0</v>
          </cell>
        </row>
        <row r="2571">
          <cell r="S2571">
            <v>3</v>
          </cell>
          <cell r="V2571">
            <v>39202</v>
          </cell>
          <cell r="AC2571">
            <v>873.72</v>
          </cell>
          <cell r="AD2571">
            <v>0</v>
          </cell>
        </row>
        <row r="2572">
          <cell r="S2572">
            <v>3</v>
          </cell>
          <cell r="V2572">
            <v>13202</v>
          </cell>
          <cell r="AC2572">
            <v>992.07</v>
          </cell>
          <cell r="AD2572">
            <v>0</v>
          </cell>
        </row>
        <row r="2573">
          <cell r="S2573">
            <v>3</v>
          </cell>
          <cell r="V2573">
            <v>15402</v>
          </cell>
          <cell r="AC2573">
            <v>5731</v>
          </cell>
          <cell r="AD2573">
            <v>0</v>
          </cell>
        </row>
        <row r="2574">
          <cell r="S2574">
            <v>3</v>
          </cell>
          <cell r="V2574">
            <v>15901</v>
          </cell>
          <cell r="AC2574">
            <v>770</v>
          </cell>
          <cell r="AD2574">
            <v>0</v>
          </cell>
        </row>
        <row r="2575">
          <cell r="S2575">
            <v>3</v>
          </cell>
          <cell r="V2575">
            <v>15202</v>
          </cell>
          <cell r="AC2575">
            <v>15525.689999999999</v>
          </cell>
          <cell r="AD2575">
            <v>0</v>
          </cell>
        </row>
        <row r="2576">
          <cell r="S2576">
            <v>3</v>
          </cell>
          <cell r="V2576" t="str">
            <v>OPERACIONES AJENAS DE INGRESO</v>
          </cell>
          <cell r="AC2576">
            <v>0</v>
          </cell>
          <cell r="AD2576">
            <v>0</v>
          </cell>
        </row>
        <row r="2577">
          <cell r="S2577">
            <v>3</v>
          </cell>
          <cell r="V2577">
            <v>11301</v>
          </cell>
          <cell r="AC2577">
            <v>2860</v>
          </cell>
          <cell r="AD2577">
            <v>0</v>
          </cell>
        </row>
        <row r="2578">
          <cell r="S2578">
            <v>3</v>
          </cell>
          <cell r="V2578">
            <v>13201</v>
          </cell>
          <cell r="AC2578">
            <v>79.89</v>
          </cell>
          <cell r="AD2578">
            <v>0</v>
          </cell>
        </row>
        <row r="2579">
          <cell r="S2579">
            <v>3</v>
          </cell>
          <cell r="V2579">
            <v>13202</v>
          </cell>
          <cell r="AC2579">
            <v>902.76399999999921</v>
          </cell>
          <cell r="AD2579">
            <v>0</v>
          </cell>
        </row>
        <row r="2580">
          <cell r="S2580">
            <v>3</v>
          </cell>
          <cell r="V2580">
            <v>39202</v>
          </cell>
          <cell r="AC2580">
            <v>745.25</v>
          </cell>
          <cell r="AD2580">
            <v>0</v>
          </cell>
        </row>
        <row r="2581">
          <cell r="S2581">
            <v>3</v>
          </cell>
          <cell r="V2581">
            <v>15402</v>
          </cell>
          <cell r="AC2581">
            <v>5210</v>
          </cell>
          <cell r="AD2581">
            <v>0</v>
          </cell>
        </row>
        <row r="2582">
          <cell r="S2582">
            <v>3</v>
          </cell>
          <cell r="V2582">
            <v>15901</v>
          </cell>
          <cell r="AC2582">
            <v>700</v>
          </cell>
          <cell r="AD2582">
            <v>0</v>
          </cell>
        </row>
        <row r="2583">
          <cell r="S2583">
            <v>3</v>
          </cell>
          <cell r="V2583">
            <v>15202</v>
          </cell>
          <cell r="AC2583">
            <v>14157.470000000001</v>
          </cell>
          <cell r="AD2583">
            <v>0</v>
          </cell>
        </row>
        <row r="2584">
          <cell r="S2584">
            <v>3</v>
          </cell>
          <cell r="V2584" t="str">
            <v>OPERACIONES AJENAS DE INGRESO</v>
          </cell>
          <cell r="AC2584">
            <v>0</v>
          </cell>
          <cell r="AD2584">
            <v>0</v>
          </cell>
        </row>
        <row r="2585">
          <cell r="S2585">
            <v>3</v>
          </cell>
          <cell r="V2585">
            <v>11301</v>
          </cell>
          <cell r="AC2585">
            <v>8707.5</v>
          </cell>
          <cell r="AD2585">
            <v>0</v>
          </cell>
        </row>
        <row r="2586">
          <cell r="S2586">
            <v>3</v>
          </cell>
          <cell r="V2586">
            <v>13201</v>
          </cell>
          <cell r="AC2586">
            <v>50.7</v>
          </cell>
          <cell r="AD2586">
            <v>0</v>
          </cell>
        </row>
        <row r="2587">
          <cell r="S2587">
            <v>3</v>
          </cell>
          <cell r="V2587">
            <v>13202</v>
          </cell>
          <cell r="AC2587">
            <v>1203.4000000000001</v>
          </cell>
          <cell r="AD2587">
            <v>0</v>
          </cell>
        </row>
        <row r="2588">
          <cell r="S2588">
            <v>3</v>
          </cell>
          <cell r="V2588">
            <v>39202</v>
          </cell>
          <cell r="AC2588">
            <v>695.11</v>
          </cell>
          <cell r="AD2588">
            <v>0</v>
          </cell>
        </row>
        <row r="2589">
          <cell r="S2589">
            <v>3</v>
          </cell>
          <cell r="V2589">
            <v>15402</v>
          </cell>
          <cell r="AC2589">
            <v>2002.5</v>
          </cell>
          <cell r="AD2589">
            <v>0</v>
          </cell>
        </row>
        <row r="2590">
          <cell r="S2590">
            <v>3</v>
          </cell>
          <cell r="V2590">
            <v>15401</v>
          </cell>
          <cell r="AC2590">
            <v>1050</v>
          </cell>
          <cell r="AD2590">
            <v>0</v>
          </cell>
        </row>
        <row r="2591">
          <cell r="S2591">
            <v>3</v>
          </cell>
          <cell r="V2591">
            <v>15202</v>
          </cell>
          <cell r="AC2591">
            <v>11177.779999999999</v>
          </cell>
          <cell r="AD2591">
            <v>0</v>
          </cell>
        </row>
        <row r="2592">
          <cell r="S2592">
            <v>3</v>
          </cell>
          <cell r="V2592" t="str">
            <v>OPERACIONES AJENAS DE INGRESO</v>
          </cell>
          <cell r="AC2592">
            <v>0</v>
          </cell>
          <cell r="AD2592">
            <v>0</v>
          </cell>
        </row>
        <row r="2593">
          <cell r="S2593">
            <v>3</v>
          </cell>
          <cell r="V2593">
            <v>11301</v>
          </cell>
          <cell r="AC2593">
            <v>6322.5</v>
          </cell>
          <cell r="AD2593">
            <v>0</v>
          </cell>
        </row>
        <row r="2594">
          <cell r="S2594">
            <v>3</v>
          </cell>
          <cell r="V2594">
            <v>13201</v>
          </cell>
          <cell r="AC2594">
            <v>36.81</v>
          </cell>
          <cell r="AD2594">
            <v>0</v>
          </cell>
        </row>
        <row r="2595">
          <cell r="S2595">
            <v>3</v>
          </cell>
          <cell r="V2595">
            <v>13202</v>
          </cell>
          <cell r="AC2595">
            <v>913.8</v>
          </cell>
          <cell r="AD2595">
            <v>0</v>
          </cell>
        </row>
        <row r="2596">
          <cell r="S2596">
            <v>3</v>
          </cell>
          <cell r="V2596">
            <v>39202</v>
          </cell>
          <cell r="AC2596">
            <v>700.92</v>
          </cell>
          <cell r="AD2596">
            <v>0</v>
          </cell>
        </row>
        <row r="2597">
          <cell r="S2597">
            <v>3</v>
          </cell>
          <cell r="V2597">
            <v>15402</v>
          </cell>
          <cell r="AC2597">
            <v>1830</v>
          </cell>
          <cell r="AD2597">
            <v>0</v>
          </cell>
        </row>
        <row r="2598">
          <cell r="S2598">
            <v>3</v>
          </cell>
          <cell r="V2598">
            <v>15401</v>
          </cell>
          <cell r="AC2598">
            <v>1050</v>
          </cell>
          <cell r="AD2598">
            <v>0</v>
          </cell>
        </row>
        <row r="2599">
          <cell r="S2599">
            <v>3</v>
          </cell>
          <cell r="V2599">
            <v>15202</v>
          </cell>
          <cell r="AC2599">
            <v>7520.3899999999994</v>
          </cell>
          <cell r="AD2599">
            <v>0</v>
          </cell>
        </row>
        <row r="2600">
          <cell r="S2600">
            <v>3</v>
          </cell>
          <cell r="V2600" t="str">
            <v>OPERACIONES AJENAS DE INGRESO</v>
          </cell>
          <cell r="AC2600">
            <v>0</v>
          </cell>
          <cell r="AD2600">
            <v>0</v>
          </cell>
        </row>
        <row r="2601">
          <cell r="S2601">
            <v>3</v>
          </cell>
          <cell r="V2601">
            <v>11301</v>
          </cell>
          <cell r="AC2601">
            <v>4140</v>
          </cell>
          <cell r="AD2601">
            <v>0</v>
          </cell>
        </row>
        <row r="2602">
          <cell r="S2602">
            <v>3</v>
          </cell>
          <cell r="V2602">
            <v>13201</v>
          </cell>
          <cell r="AC2602">
            <v>0.69</v>
          </cell>
          <cell r="AD2602">
            <v>0</v>
          </cell>
        </row>
        <row r="2603">
          <cell r="S2603">
            <v>3</v>
          </cell>
          <cell r="V2603">
            <v>39202</v>
          </cell>
          <cell r="AC2603">
            <v>553.34</v>
          </cell>
          <cell r="AD2603">
            <v>0</v>
          </cell>
        </row>
        <row r="2604">
          <cell r="S2604">
            <v>3</v>
          </cell>
          <cell r="V2604">
            <v>13202</v>
          </cell>
          <cell r="AC2604">
            <v>616.71</v>
          </cell>
          <cell r="AD2604">
            <v>0</v>
          </cell>
        </row>
        <row r="2605">
          <cell r="S2605">
            <v>3</v>
          </cell>
          <cell r="V2605">
            <v>15402</v>
          </cell>
          <cell r="AC2605">
            <v>1380</v>
          </cell>
          <cell r="AD2605">
            <v>0</v>
          </cell>
        </row>
        <row r="2606">
          <cell r="S2606">
            <v>3</v>
          </cell>
          <cell r="V2606">
            <v>15401</v>
          </cell>
          <cell r="AC2606">
            <v>840</v>
          </cell>
          <cell r="AD2606">
            <v>0</v>
          </cell>
        </row>
        <row r="2607">
          <cell r="S2607">
            <v>3</v>
          </cell>
          <cell r="V2607">
            <v>15202</v>
          </cell>
          <cell r="AC2607">
            <v>20798.239999999998</v>
          </cell>
          <cell r="AD2607">
            <v>0</v>
          </cell>
        </row>
        <row r="2608">
          <cell r="S2608">
            <v>3</v>
          </cell>
          <cell r="V2608" t="str">
            <v>OPERACIONES AJENAS DE INGRESO</v>
          </cell>
          <cell r="AC2608">
            <v>0</v>
          </cell>
          <cell r="AD2608">
            <v>0</v>
          </cell>
        </row>
        <row r="2609">
          <cell r="S2609">
            <v>3</v>
          </cell>
          <cell r="V2609">
            <v>11301</v>
          </cell>
          <cell r="AC2609">
            <v>3432</v>
          </cell>
          <cell r="AD2609">
            <v>0</v>
          </cell>
        </row>
        <row r="2610">
          <cell r="S2610">
            <v>3</v>
          </cell>
          <cell r="V2610">
            <v>13201</v>
          </cell>
          <cell r="AC2610">
            <v>0.56999999999999995</v>
          </cell>
          <cell r="AD2610">
            <v>0</v>
          </cell>
        </row>
        <row r="2611">
          <cell r="S2611">
            <v>3</v>
          </cell>
          <cell r="V2611">
            <v>39202</v>
          </cell>
          <cell r="AC2611">
            <v>985.95</v>
          </cell>
          <cell r="AD2611">
            <v>0</v>
          </cell>
        </row>
        <row r="2612">
          <cell r="S2612">
            <v>3</v>
          </cell>
          <cell r="V2612">
            <v>13202</v>
          </cell>
          <cell r="AC2612">
            <v>1081.92</v>
          </cell>
          <cell r="AD2612">
            <v>0</v>
          </cell>
        </row>
        <row r="2613">
          <cell r="S2613">
            <v>3</v>
          </cell>
          <cell r="V2613">
            <v>15402</v>
          </cell>
          <cell r="AC2613">
            <v>6252</v>
          </cell>
          <cell r="AD2613">
            <v>0</v>
          </cell>
        </row>
        <row r="2614">
          <cell r="S2614">
            <v>3</v>
          </cell>
          <cell r="V2614">
            <v>15901</v>
          </cell>
          <cell r="AC2614">
            <v>840</v>
          </cell>
          <cell r="AD2614">
            <v>0</v>
          </cell>
        </row>
        <row r="2615">
          <cell r="S2615">
            <v>3</v>
          </cell>
          <cell r="V2615">
            <v>15202</v>
          </cell>
          <cell r="AC2615">
            <v>19118.230000000003</v>
          </cell>
          <cell r="AD2615">
            <v>0</v>
          </cell>
        </row>
        <row r="2616">
          <cell r="S2616">
            <v>3</v>
          </cell>
          <cell r="V2616" t="str">
            <v>OPERACIONES AJENAS DE INGRESO</v>
          </cell>
          <cell r="AC2616">
            <v>0</v>
          </cell>
          <cell r="AD2616">
            <v>0</v>
          </cell>
        </row>
        <row r="2617">
          <cell r="S2617">
            <v>3</v>
          </cell>
          <cell r="V2617">
            <v>11301</v>
          </cell>
          <cell r="AC2617">
            <v>14744</v>
          </cell>
          <cell r="AD2617">
            <v>0</v>
          </cell>
        </row>
        <row r="2618">
          <cell r="S2618">
            <v>3</v>
          </cell>
          <cell r="V2618">
            <v>13201</v>
          </cell>
          <cell r="AC2618">
            <v>107.51</v>
          </cell>
          <cell r="AD2618">
            <v>0</v>
          </cell>
        </row>
        <row r="2619">
          <cell r="S2619">
            <v>3</v>
          </cell>
          <cell r="V2619">
            <v>39202</v>
          </cell>
          <cell r="AC2619">
            <v>3171.88</v>
          </cell>
          <cell r="AD2619">
            <v>0</v>
          </cell>
        </row>
        <row r="2620">
          <cell r="S2620">
            <v>3</v>
          </cell>
          <cell r="V2620">
            <v>13202</v>
          </cell>
          <cell r="AC2620">
            <v>4189.6000000000004</v>
          </cell>
          <cell r="AD2620">
            <v>0</v>
          </cell>
        </row>
        <row r="2621">
          <cell r="S2621">
            <v>3</v>
          </cell>
          <cell r="V2621">
            <v>15402</v>
          </cell>
          <cell r="AC2621">
            <v>22472</v>
          </cell>
          <cell r="AD2621">
            <v>0</v>
          </cell>
        </row>
        <row r="2622">
          <cell r="S2622">
            <v>3</v>
          </cell>
          <cell r="V2622">
            <v>15901</v>
          </cell>
          <cell r="AC2622">
            <v>1120</v>
          </cell>
          <cell r="AD2622">
            <v>0</v>
          </cell>
        </row>
        <row r="2623">
          <cell r="S2623">
            <v>3</v>
          </cell>
          <cell r="V2623">
            <v>15202</v>
          </cell>
          <cell r="AC2623">
            <v>40224.35</v>
          </cell>
          <cell r="AD2623">
            <v>0</v>
          </cell>
        </row>
        <row r="2624">
          <cell r="S2624">
            <v>3</v>
          </cell>
          <cell r="V2624" t="str">
            <v>OPERACIONES AJENAS DE INGRESO</v>
          </cell>
          <cell r="AC2624">
            <v>0</v>
          </cell>
          <cell r="AD2624">
            <v>0</v>
          </cell>
        </row>
        <row r="2625">
          <cell r="S2625">
            <v>4</v>
          </cell>
          <cell r="V2625">
            <v>31801</v>
          </cell>
          <cell r="AC2625">
            <v>3635.87</v>
          </cell>
          <cell r="AD2625">
            <v>581.74</v>
          </cell>
        </row>
        <row r="2626">
          <cell r="S2626">
            <v>4</v>
          </cell>
          <cell r="V2626">
            <v>31801</v>
          </cell>
          <cell r="AC2626">
            <v>327.17</v>
          </cell>
          <cell r="AD2626">
            <v>52.35</v>
          </cell>
        </row>
        <row r="2627">
          <cell r="S2627">
            <v>4</v>
          </cell>
          <cell r="V2627">
            <v>37504</v>
          </cell>
          <cell r="AC2627">
            <v>3550</v>
          </cell>
          <cell r="AD2627">
            <v>0</v>
          </cell>
        </row>
        <row r="2628">
          <cell r="S2628">
            <v>3</v>
          </cell>
          <cell r="V2628">
            <v>39202</v>
          </cell>
          <cell r="AC2628">
            <v>325.49</v>
          </cell>
          <cell r="AD2628">
            <v>0</v>
          </cell>
        </row>
        <row r="2629">
          <cell r="S2629">
            <v>3</v>
          </cell>
          <cell r="V2629">
            <v>13201</v>
          </cell>
          <cell r="AC2629">
            <v>1265.1500000000001</v>
          </cell>
          <cell r="AD2629">
            <v>0</v>
          </cell>
        </row>
        <row r="2630">
          <cell r="S2630">
            <v>3</v>
          </cell>
          <cell r="V2630">
            <v>13202</v>
          </cell>
          <cell r="AC2630">
            <v>6374.38</v>
          </cell>
          <cell r="AD2630">
            <v>0</v>
          </cell>
        </row>
        <row r="2631">
          <cell r="S2631">
            <v>3</v>
          </cell>
          <cell r="V2631">
            <v>15202</v>
          </cell>
          <cell r="AC2631">
            <v>6374.38</v>
          </cell>
          <cell r="AD2631">
            <v>0</v>
          </cell>
        </row>
        <row r="2632">
          <cell r="S2632">
            <v>3</v>
          </cell>
          <cell r="V2632" t="str">
            <v>OPERACIONES AJENAS DE INGRESO</v>
          </cell>
          <cell r="AC2632">
            <v>0</v>
          </cell>
          <cell r="AD2632">
            <v>0</v>
          </cell>
        </row>
        <row r="2633">
          <cell r="S2633">
            <v>3</v>
          </cell>
          <cell r="V2633">
            <v>39202</v>
          </cell>
          <cell r="AC2633">
            <v>443.38</v>
          </cell>
          <cell r="AD2633">
            <v>0</v>
          </cell>
        </row>
        <row r="2634">
          <cell r="S2634">
            <v>3</v>
          </cell>
          <cell r="V2634">
            <v>13201</v>
          </cell>
          <cell r="AC2634">
            <v>1477.89</v>
          </cell>
          <cell r="AD2634">
            <v>0</v>
          </cell>
        </row>
        <row r="2635">
          <cell r="S2635">
            <v>3</v>
          </cell>
          <cell r="V2635">
            <v>13202</v>
          </cell>
          <cell r="AC2635">
            <v>7446.12</v>
          </cell>
          <cell r="AD2635">
            <v>0</v>
          </cell>
        </row>
        <row r="2636">
          <cell r="S2636">
            <v>3</v>
          </cell>
          <cell r="V2636">
            <v>15202</v>
          </cell>
          <cell r="AC2636">
            <v>7446.12</v>
          </cell>
          <cell r="AD2636">
            <v>0</v>
          </cell>
        </row>
        <row r="2637">
          <cell r="S2637">
            <v>3</v>
          </cell>
          <cell r="V2637" t="str">
            <v>OPERACIONES AJENAS DE INGRESO</v>
          </cell>
          <cell r="AC2637">
            <v>0</v>
          </cell>
          <cell r="AD2637">
            <v>0</v>
          </cell>
        </row>
        <row r="2638">
          <cell r="S2638">
            <v>3</v>
          </cell>
          <cell r="V2638">
            <v>13201</v>
          </cell>
          <cell r="AC2638">
            <v>204.03</v>
          </cell>
          <cell r="AD2638">
            <v>0</v>
          </cell>
        </row>
        <row r="2639">
          <cell r="S2639">
            <v>3</v>
          </cell>
          <cell r="V2639">
            <v>13202</v>
          </cell>
          <cell r="AC2639">
            <v>852</v>
          </cell>
          <cell r="AD2639">
            <v>0</v>
          </cell>
        </row>
        <row r="2640">
          <cell r="S2640">
            <v>3</v>
          </cell>
          <cell r="V2640">
            <v>15202</v>
          </cell>
          <cell r="AC2640">
            <v>426</v>
          </cell>
          <cell r="AD2640">
            <v>0</v>
          </cell>
        </row>
        <row r="2641">
          <cell r="S2641">
            <v>3</v>
          </cell>
          <cell r="V2641">
            <v>39202</v>
          </cell>
          <cell r="AC2641">
            <v>398.84</v>
          </cell>
          <cell r="AD2641">
            <v>0</v>
          </cell>
        </row>
        <row r="2642">
          <cell r="S2642">
            <v>3</v>
          </cell>
          <cell r="V2642">
            <v>13201</v>
          </cell>
          <cell r="AC2642">
            <v>522.29999999999995</v>
          </cell>
          <cell r="AD2642">
            <v>0</v>
          </cell>
        </row>
        <row r="2643">
          <cell r="S2643">
            <v>3</v>
          </cell>
          <cell r="V2643">
            <v>13202</v>
          </cell>
          <cell r="AC2643">
            <v>2181.12</v>
          </cell>
          <cell r="AD2643">
            <v>0</v>
          </cell>
        </row>
        <row r="2644">
          <cell r="S2644">
            <v>3</v>
          </cell>
          <cell r="V2644">
            <v>15202</v>
          </cell>
          <cell r="AC2644">
            <v>1090.56</v>
          </cell>
          <cell r="AD2644">
            <v>0</v>
          </cell>
        </row>
        <row r="2645">
          <cell r="S2645">
            <v>3</v>
          </cell>
          <cell r="V2645">
            <v>39202</v>
          </cell>
          <cell r="AC2645">
            <v>370.65</v>
          </cell>
          <cell r="AD2645">
            <v>0</v>
          </cell>
        </row>
        <row r="2646">
          <cell r="S2646">
            <v>3</v>
          </cell>
          <cell r="V2646">
            <v>39202</v>
          </cell>
          <cell r="AC2646">
            <v>764.52</v>
          </cell>
          <cell r="AD2646">
            <v>0</v>
          </cell>
        </row>
        <row r="2647">
          <cell r="S2647">
            <v>3</v>
          </cell>
          <cell r="V2647">
            <v>13201</v>
          </cell>
          <cell r="AC2647">
            <v>1697.26</v>
          </cell>
          <cell r="AD2647">
            <v>0</v>
          </cell>
        </row>
        <row r="2648">
          <cell r="S2648">
            <v>3</v>
          </cell>
          <cell r="V2648">
            <v>13202</v>
          </cell>
          <cell r="AC2648">
            <v>9719.2999999999993</v>
          </cell>
          <cell r="AD2648">
            <v>0</v>
          </cell>
        </row>
        <row r="2649">
          <cell r="S2649">
            <v>3</v>
          </cell>
          <cell r="V2649">
            <v>15202</v>
          </cell>
          <cell r="AC2649">
            <v>8582.7099999999991</v>
          </cell>
          <cell r="AD2649">
            <v>0</v>
          </cell>
        </row>
        <row r="2650">
          <cell r="S2650">
            <v>3</v>
          </cell>
          <cell r="V2650">
            <v>39202</v>
          </cell>
          <cell r="AC2650">
            <v>0.12</v>
          </cell>
          <cell r="AD2650">
            <v>0</v>
          </cell>
        </row>
        <row r="2651">
          <cell r="S2651">
            <v>3</v>
          </cell>
          <cell r="V2651" t="str">
            <v>OPERACIONES AJENAS DE INGRESO</v>
          </cell>
          <cell r="AC2651">
            <v>0</v>
          </cell>
          <cell r="AD2651">
            <v>0</v>
          </cell>
        </row>
        <row r="2652">
          <cell r="S2652">
            <v>3</v>
          </cell>
          <cell r="V2652">
            <v>11301</v>
          </cell>
          <cell r="AC2652">
            <v>816.1</v>
          </cell>
          <cell r="AD2652">
            <v>0</v>
          </cell>
        </row>
        <row r="2653">
          <cell r="S2653">
            <v>3</v>
          </cell>
          <cell r="V2653">
            <v>39202</v>
          </cell>
          <cell r="AC2653">
            <v>33.51</v>
          </cell>
          <cell r="AD2653">
            <v>0</v>
          </cell>
        </row>
        <row r="2654">
          <cell r="S2654">
            <v>3</v>
          </cell>
          <cell r="V2654">
            <v>13201</v>
          </cell>
          <cell r="AC2654">
            <v>1362.89</v>
          </cell>
          <cell r="AD2654">
            <v>0</v>
          </cell>
        </row>
        <row r="2655">
          <cell r="S2655">
            <v>3</v>
          </cell>
          <cell r="V2655">
            <v>13202</v>
          </cell>
          <cell r="AC2655">
            <v>5682.84</v>
          </cell>
          <cell r="AD2655">
            <v>0</v>
          </cell>
        </row>
        <row r="2656">
          <cell r="S2656">
            <v>3</v>
          </cell>
          <cell r="V2656">
            <v>15202</v>
          </cell>
          <cell r="AC2656">
            <v>2837.16</v>
          </cell>
          <cell r="AD2656">
            <v>0</v>
          </cell>
        </row>
        <row r="2657">
          <cell r="S2657">
            <v>3</v>
          </cell>
          <cell r="V2657">
            <v>15402</v>
          </cell>
          <cell r="AC2657">
            <v>35.9</v>
          </cell>
          <cell r="AD2657">
            <v>0</v>
          </cell>
        </row>
        <row r="2658">
          <cell r="S2658">
            <v>3</v>
          </cell>
          <cell r="V2658" t="str">
            <v>OPERACIONES AJENAS DE INGRESO</v>
          </cell>
          <cell r="AC2658">
            <v>0</v>
          </cell>
          <cell r="AD2658">
            <v>0</v>
          </cell>
        </row>
        <row r="2659">
          <cell r="S2659">
            <v>3</v>
          </cell>
          <cell r="V2659">
            <v>13201</v>
          </cell>
          <cell r="AC2659">
            <v>1452.95</v>
          </cell>
          <cell r="AD2659">
            <v>0</v>
          </cell>
        </row>
        <row r="2660">
          <cell r="S2660">
            <v>3</v>
          </cell>
          <cell r="V2660">
            <v>13202</v>
          </cell>
          <cell r="AC2660">
            <v>8320.3799999999992</v>
          </cell>
          <cell r="AD2660">
            <v>0</v>
          </cell>
        </row>
        <row r="2661">
          <cell r="S2661">
            <v>3</v>
          </cell>
          <cell r="V2661">
            <v>15202</v>
          </cell>
          <cell r="AC2661">
            <v>7347.38</v>
          </cell>
          <cell r="AD2661">
            <v>0</v>
          </cell>
        </row>
        <row r="2662">
          <cell r="S2662">
            <v>3</v>
          </cell>
          <cell r="V2662">
            <v>39202</v>
          </cell>
          <cell r="AC2662">
            <v>534.02</v>
          </cell>
          <cell r="AD2662">
            <v>0</v>
          </cell>
        </row>
        <row r="2663">
          <cell r="S2663">
            <v>3</v>
          </cell>
          <cell r="V2663" t="str">
            <v>OPERACIONES AJENAS DE INGRESO</v>
          </cell>
          <cell r="AC2663">
            <v>0</v>
          </cell>
          <cell r="AD2663">
            <v>0</v>
          </cell>
        </row>
        <row r="2664">
          <cell r="S2664">
            <v>3</v>
          </cell>
          <cell r="V2664">
            <v>13201</v>
          </cell>
          <cell r="AC2664">
            <v>2089.2199999999998</v>
          </cell>
          <cell r="AD2664">
            <v>0</v>
          </cell>
        </row>
        <row r="2665">
          <cell r="S2665">
            <v>3</v>
          </cell>
          <cell r="V2665">
            <v>13202</v>
          </cell>
          <cell r="AC2665">
            <v>4353.72</v>
          </cell>
          <cell r="AD2665">
            <v>0</v>
          </cell>
        </row>
        <row r="2666">
          <cell r="S2666">
            <v>3</v>
          </cell>
          <cell r="V2666">
            <v>15202</v>
          </cell>
          <cell r="AC2666">
            <v>4353.72</v>
          </cell>
          <cell r="AD2666">
            <v>0</v>
          </cell>
        </row>
        <row r="2667">
          <cell r="S2667">
            <v>3</v>
          </cell>
          <cell r="V2667">
            <v>39202</v>
          </cell>
          <cell r="AC2667">
            <v>20.260000000000002</v>
          </cell>
          <cell r="AD2667">
            <v>0</v>
          </cell>
        </row>
        <row r="2668">
          <cell r="S2668">
            <v>3</v>
          </cell>
          <cell r="V2668" t="str">
            <v>OPERACIONES AJENAS DE INGRESO</v>
          </cell>
          <cell r="AC2668">
            <v>0</v>
          </cell>
          <cell r="AD2668">
            <v>0</v>
          </cell>
        </row>
        <row r="2669">
          <cell r="S2669">
            <v>3</v>
          </cell>
          <cell r="V2669">
            <v>13201</v>
          </cell>
          <cell r="AC2669">
            <v>2089.2199999999998</v>
          </cell>
          <cell r="AD2669">
            <v>0</v>
          </cell>
        </row>
        <row r="2670">
          <cell r="S2670">
            <v>3</v>
          </cell>
          <cell r="V2670">
            <v>13202</v>
          </cell>
          <cell r="AC2670">
            <v>4353.72</v>
          </cell>
          <cell r="AD2670">
            <v>0</v>
          </cell>
        </row>
        <row r="2671">
          <cell r="S2671">
            <v>3</v>
          </cell>
          <cell r="V2671">
            <v>15202</v>
          </cell>
          <cell r="AC2671">
            <v>4353.72</v>
          </cell>
          <cell r="AD2671">
            <v>0</v>
          </cell>
        </row>
        <row r="2672">
          <cell r="S2672">
            <v>3</v>
          </cell>
          <cell r="V2672">
            <v>39202</v>
          </cell>
          <cell r="AC2672">
            <v>20.260000000000002</v>
          </cell>
          <cell r="AD2672">
            <v>0</v>
          </cell>
        </row>
        <row r="2673">
          <cell r="S2673">
            <v>3</v>
          </cell>
          <cell r="V2673" t="str">
            <v>OPERACIONES AJENAS DE INGRESO</v>
          </cell>
          <cell r="AC2673">
            <v>0</v>
          </cell>
          <cell r="AD2673">
            <v>0</v>
          </cell>
        </row>
        <row r="2674">
          <cell r="S2674">
            <v>4</v>
          </cell>
          <cell r="V2674">
            <v>11301</v>
          </cell>
          <cell r="AC2674">
            <v>57135</v>
          </cell>
          <cell r="AD2674">
            <v>0</v>
          </cell>
        </row>
        <row r="2675">
          <cell r="S2675">
            <v>4</v>
          </cell>
          <cell r="V2675">
            <v>13201</v>
          </cell>
          <cell r="AC2675">
            <v>3250.35</v>
          </cell>
          <cell r="AD2675">
            <v>0</v>
          </cell>
        </row>
        <row r="2676">
          <cell r="S2676">
            <v>4</v>
          </cell>
          <cell r="V2676">
            <v>13202</v>
          </cell>
          <cell r="AC2676">
            <v>16376.7</v>
          </cell>
          <cell r="AD2676">
            <v>0</v>
          </cell>
        </row>
        <row r="2677">
          <cell r="S2677">
            <v>4</v>
          </cell>
          <cell r="V2677">
            <v>15202</v>
          </cell>
          <cell r="AC2677">
            <v>16376.7</v>
          </cell>
          <cell r="AD2677">
            <v>0</v>
          </cell>
        </row>
        <row r="2678">
          <cell r="S2678">
            <v>4</v>
          </cell>
          <cell r="V2678">
            <v>15402</v>
          </cell>
          <cell r="AC2678">
            <v>87082.5</v>
          </cell>
          <cell r="AD2678">
            <v>0</v>
          </cell>
        </row>
        <row r="2679">
          <cell r="S2679">
            <v>4</v>
          </cell>
          <cell r="V2679">
            <v>39202</v>
          </cell>
          <cell r="AC2679">
            <v>4515.76</v>
          </cell>
          <cell r="AD2679">
            <v>0</v>
          </cell>
        </row>
        <row r="2680">
          <cell r="S2680">
            <v>4</v>
          </cell>
          <cell r="V2680" t="str">
            <v>OPERACIONES AJENAS DE INGRESO</v>
          </cell>
          <cell r="AC2680">
            <v>0</v>
          </cell>
          <cell r="AD2680">
            <v>0</v>
          </cell>
        </row>
        <row r="2681">
          <cell r="S2681">
            <v>4</v>
          </cell>
          <cell r="V2681" t="str">
            <v>No aplica</v>
          </cell>
          <cell r="AC2681">
            <v>73044.680000000008</v>
          </cell>
          <cell r="AD2681">
            <v>0</v>
          </cell>
        </row>
        <row r="2682">
          <cell r="S2682">
            <v>4</v>
          </cell>
          <cell r="V2682" t="str">
            <v>No aplica</v>
          </cell>
          <cell r="AC2682">
            <v>4047442.8899999992</v>
          </cell>
          <cell r="AD2682">
            <v>0</v>
          </cell>
        </row>
        <row r="2683">
          <cell r="S2683">
            <v>4</v>
          </cell>
          <cell r="V2683">
            <v>32201</v>
          </cell>
          <cell r="AC2683">
            <v>23600</v>
          </cell>
          <cell r="AD2683">
            <v>3776</v>
          </cell>
        </row>
        <row r="2684">
          <cell r="S2684">
            <v>4</v>
          </cell>
          <cell r="V2684">
            <v>33104</v>
          </cell>
          <cell r="AC2684">
            <v>465604.2</v>
          </cell>
          <cell r="AD2684">
            <v>74496.67</v>
          </cell>
        </row>
        <row r="2685">
          <cell r="S2685">
            <v>4</v>
          </cell>
          <cell r="V2685">
            <v>31301</v>
          </cell>
          <cell r="AC2685">
            <v>0</v>
          </cell>
          <cell r="AD2685">
            <v>0</v>
          </cell>
        </row>
        <row r="2686">
          <cell r="S2686">
            <v>4</v>
          </cell>
          <cell r="V2686">
            <v>31301</v>
          </cell>
          <cell r="AC2686">
            <v>1230.31</v>
          </cell>
          <cell r="AD2686">
            <v>0</v>
          </cell>
        </row>
        <row r="2687">
          <cell r="S2687">
            <v>3</v>
          </cell>
          <cell r="V2687">
            <v>11301</v>
          </cell>
          <cell r="AC2687">
            <v>1429181.5</v>
          </cell>
          <cell r="AD2687">
            <v>0</v>
          </cell>
        </row>
        <row r="2688">
          <cell r="S2688">
            <v>3</v>
          </cell>
          <cell r="V2688">
            <v>11301</v>
          </cell>
          <cell r="AC2688">
            <v>1167831.8</v>
          </cell>
          <cell r="AD2688">
            <v>0</v>
          </cell>
        </row>
        <row r="2689">
          <cell r="S2689">
            <v>3</v>
          </cell>
          <cell r="V2689">
            <v>15402</v>
          </cell>
          <cell r="AC2689">
            <v>2178228</v>
          </cell>
          <cell r="AD2689">
            <v>0</v>
          </cell>
        </row>
        <row r="2690">
          <cell r="S2690">
            <v>3</v>
          </cell>
          <cell r="V2690">
            <v>15402</v>
          </cell>
          <cell r="AC2690">
            <v>53744.2</v>
          </cell>
          <cell r="AD2690">
            <v>0</v>
          </cell>
        </row>
        <row r="2691">
          <cell r="S2691">
            <v>3</v>
          </cell>
          <cell r="V2691" t="str">
            <v>OPERACIONES AJENAS DE EGRESO</v>
          </cell>
          <cell r="AC2691">
            <v>17270.28</v>
          </cell>
          <cell r="AD2691">
            <v>0</v>
          </cell>
        </row>
        <row r="2692">
          <cell r="S2692">
            <v>3</v>
          </cell>
          <cell r="V2692" t="str">
            <v>OPERACIONES AJENAS DE INGRESO</v>
          </cell>
          <cell r="AC2692">
            <v>0</v>
          </cell>
          <cell r="AD2692">
            <v>0</v>
          </cell>
        </row>
        <row r="2693">
          <cell r="S2693">
            <v>4</v>
          </cell>
          <cell r="V2693" t="str">
            <v>No aplica</v>
          </cell>
          <cell r="AC2693">
            <v>971.19</v>
          </cell>
          <cell r="AD2693">
            <v>0</v>
          </cell>
        </row>
        <row r="2694">
          <cell r="S2694">
            <v>4</v>
          </cell>
          <cell r="V2694" t="str">
            <v>OPERACIONES AJENAS DE EGRESO</v>
          </cell>
          <cell r="AC2694">
            <v>715.69</v>
          </cell>
          <cell r="AD2694">
            <v>0</v>
          </cell>
        </row>
        <row r="2695">
          <cell r="S2695">
            <v>4</v>
          </cell>
          <cell r="V2695">
            <v>31301</v>
          </cell>
          <cell r="AC2695">
            <v>595.86</v>
          </cell>
          <cell r="AD2695">
            <v>95.14</v>
          </cell>
        </row>
        <row r="2696">
          <cell r="S2696">
            <v>4</v>
          </cell>
          <cell r="V2696">
            <v>33104</v>
          </cell>
          <cell r="AC2696">
            <v>202825.89</v>
          </cell>
          <cell r="AD2696">
            <v>32452.14</v>
          </cell>
        </row>
        <row r="2697">
          <cell r="S2697">
            <v>4</v>
          </cell>
          <cell r="V2697">
            <v>33104</v>
          </cell>
          <cell r="AC2697">
            <v>21707.3</v>
          </cell>
          <cell r="AD2697">
            <v>3473.17</v>
          </cell>
        </row>
        <row r="2698">
          <cell r="S2698">
            <v>4</v>
          </cell>
          <cell r="V2698">
            <v>33104</v>
          </cell>
          <cell r="AC2698">
            <v>31200</v>
          </cell>
          <cell r="AD2698">
            <v>4992</v>
          </cell>
        </row>
        <row r="2699">
          <cell r="S2699">
            <v>4</v>
          </cell>
          <cell r="V2699">
            <v>33104</v>
          </cell>
          <cell r="AC2699">
            <v>75751.199999999997</v>
          </cell>
          <cell r="AD2699">
            <v>12120.19</v>
          </cell>
        </row>
        <row r="2700">
          <cell r="S2700">
            <v>4</v>
          </cell>
          <cell r="V2700">
            <v>33104</v>
          </cell>
          <cell r="AC2700">
            <v>100502.61</v>
          </cell>
          <cell r="AD2700">
            <v>16080.42</v>
          </cell>
        </row>
        <row r="2701">
          <cell r="S2701">
            <v>4</v>
          </cell>
          <cell r="V2701">
            <v>33104</v>
          </cell>
          <cell r="AC2701">
            <v>67200</v>
          </cell>
          <cell r="AD2701">
            <v>10752</v>
          </cell>
        </row>
        <row r="2702">
          <cell r="S2702">
            <v>4</v>
          </cell>
          <cell r="V2702">
            <v>33104</v>
          </cell>
          <cell r="AC2702">
            <v>14532</v>
          </cell>
          <cell r="AD2702">
            <v>2325.12</v>
          </cell>
        </row>
        <row r="2703">
          <cell r="S2703">
            <v>4</v>
          </cell>
          <cell r="V2703">
            <v>33104</v>
          </cell>
          <cell r="AC2703">
            <v>19311.18</v>
          </cell>
          <cell r="AD2703">
            <v>3089.79</v>
          </cell>
        </row>
        <row r="2704">
          <cell r="S2704">
            <v>4</v>
          </cell>
          <cell r="V2704">
            <v>33104</v>
          </cell>
          <cell r="AC2704">
            <v>32340</v>
          </cell>
          <cell r="AD2704">
            <v>5174.3999999999996</v>
          </cell>
        </row>
        <row r="2705">
          <cell r="S2705">
            <v>4</v>
          </cell>
          <cell r="V2705">
            <v>33104</v>
          </cell>
          <cell r="AC2705">
            <v>5467.36</v>
          </cell>
          <cell r="AD2705">
            <v>874.78</v>
          </cell>
        </row>
        <row r="2706">
          <cell r="S2706">
            <v>4</v>
          </cell>
          <cell r="V2706">
            <v>33104</v>
          </cell>
          <cell r="AC2706">
            <v>4666.67</v>
          </cell>
          <cell r="AD2706">
            <v>746.67</v>
          </cell>
        </row>
        <row r="2707">
          <cell r="S2707">
            <v>4</v>
          </cell>
          <cell r="V2707">
            <v>33104</v>
          </cell>
          <cell r="AC2707">
            <v>10990.77</v>
          </cell>
          <cell r="AD2707">
            <v>1758.52</v>
          </cell>
        </row>
        <row r="2708">
          <cell r="S2708">
            <v>4</v>
          </cell>
          <cell r="V2708">
            <v>33104</v>
          </cell>
          <cell r="AC2708">
            <v>6466.2</v>
          </cell>
          <cell r="AD2708">
            <v>1034.5899999999999</v>
          </cell>
        </row>
        <row r="2709">
          <cell r="S2709">
            <v>4</v>
          </cell>
          <cell r="V2709">
            <v>33104</v>
          </cell>
          <cell r="AC2709">
            <v>37187.49</v>
          </cell>
          <cell r="AD2709">
            <v>5950</v>
          </cell>
        </row>
        <row r="2710">
          <cell r="S2710">
            <v>4</v>
          </cell>
          <cell r="V2710">
            <v>33104</v>
          </cell>
          <cell r="AC2710">
            <v>56083.5</v>
          </cell>
          <cell r="AD2710">
            <v>8973.36</v>
          </cell>
        </row>
        <row r="2711">
          <cell r="S2711">
            <v>4</v>
          </cell>
          <cell r="V2711">
            <v>33104</v>
          </cell>
          <cell r="AC2711">
            <v>48991.24</v>
          </cell>
          <cell r="AD2711">
            <v>7838.6</v>
          </cell>
        </row>
        <row r="2712">
          <cell r="S2712">
            <v>4</v>
          </cell>
          <cell r="V2712">
            <v>33104</v>
          </cell>
          <cell r="AC2712">
            <v>8522.51</v>
          </cell>
          <cell r="AD2712">
            <v>1363.6</v>
          </cell>
        </row>
        <row r="2713">
          <cell r="S2713">
            <v>4</v>
          </cell>
          <cell r="V2713">
            <v>33104</v>
          </cell>
          <cell r="AC2713">
            <v>19811.03</v>
          </cell>
          <cell r="AD2713">
            <v>3169.76</v>
          </cell>
        </row>
        <row r="2714">
          <cell r="S2714">
            <v>4</v>
          </cell>
          <cell r="V2714">
            <v>33104</v>
          </cell>
          <cell r="AC2714">
            <v>16536</v>
          </cell>
          <cell r="AD2714">
            <v>2645.76</v>
          </cell>
        </row>
        <row r="2715">
          <cell r="S2715">
            <v>4</v>
          </cell>
          <cell r="V2715">
            <v>33104</v>
          </cell>
          <cell r="AC2715">
            <v>400000</v>
          </cell>
          <cell r="AD2715">
            <v>64000</v>
          </cell>
        </row>
        <row r="2716">
          <cell r="S2716">
            <v>4</v>
          </cell>
          <cell r="V2716">
            <v>33104</v>
          </cell>
          <cell r="AC2716">
            <v>39350.36</v>
          </cell>
          <cell r="AD2716">
            <v>6296.06</v>
          </cell>
        </row>
        <row r="2717">
          <cell r="S2717">
            <v>4</v>
          </cell>
          <cell r="V2717">
            <v>33104</v>
          </cell>
          <cell r="AC2717">
            <v>8164.8</v>
          </cell>
          <cell r="AD2717">
            <v>1306.3699999999999</v>
          </cell>
        </row>
        <row r="2718">
          <cell r="S2718">
            <v>4</v>
          </cell>
          <cell r="V2718">
            <v>33104</v>
          </cell>
          <cell r="AC2718">
            <v>3500</v>
          </cell>
          <cell r="AD2718">
            <v>560</v>
          </cell>
        </row>
        <row r="2719">
          <cell r="S2719">
            <v>4</v>
          </cell>
          <cell r="V2719">
            <v>33104</v>
          </cell>
          <cell r="AC2719">
            <v>109200</v>
          </cell>
          <cell r="AD2719">
            <v>8736</v>
          </cell>
        </row>
        <row r="2720">
          <cell r="S2720">
            <v>4</v>
          </cell>
          <cell r="V2720">
            <v>33104</v>
          </cell>
          <cell r="AC2720">
            <v>30695.7</v>
          </cell>
          <cell r="AD2720">
            <v>2455.66</v>
          </cell>
        </row>
        <row r="2721">
          <cell r="S2721">
            <v>4</v>
          </cell>
          <cell r="V2721">
            <v>33104</v>
          </cell>
          <cell r="AC2721">
            <v>50890.559999999998</v>
          </cell>
          <cell r="AD2721">
            <v>4071.24</v>
          </cell>
        </row>
        <row r="2722">
          <cell r="S2722">
            <v>4</v>
          </cell>
          <cell r="V2722">
            <v>33104</v>
          </cell>
          <cell r="AC2722">
            <v>19800</v>
          </cell>
          <cell r="AD2722">
            <v>1584</v>
          </cell>
        </row>
        <row r="2723">
          <cell r="S2723">
            <v>4</v>
          </cell>
          <cell r="V2723">
            <v>33104</v>
          </cell>
          <cell r="AC2723">
            <v>11768.4</v>
          </cell>
          <cell r="AD2723">
            <v>941.47</v>
          </cell>
        </row>
        <row r="2724">
          <cell r="S2724">
            <v>4</v>
          </cell>
          <cell r="V2724">
            <v>33104</v>
          </cell>
          <cell r="AC2724">
            <v>44999.98</v>
          </cell>
          <cell r="AD2724">
            <v>3600</v>
          </cell>
        </row>
        <row r="2725">
          <cell r="S2725">
            <v>4</v>
          </cell>
          <cell r="V2725">
            <v>33104</v>
          </cell>
          <cell r="AC2725">
            <v>14582.7</v>
          </cell>
          <cell r="AD2725">
            <v>1166.6199999999999</v>
          </cell>
        </row>
        <row r="2726">
          <cell r="S2726">
            <v>4</v>
          </cell>
          <cell r="V2726">
            <v>33104</v>
          </cell>
          <cell r="AC2726">
            <v>2357.67</v>
          </cell>
          <cell r="AD2726">
            <v>188.61</v>
          </cell>
        </row>
        <row r="2727">
          <cell r="S2727">
            <v>4</v>
          </cell>
          <cell r="V2727">
            <v>33104</v>
          </cell>
          <cell r="AC2727">
            <v>129972.4</v>
          </cell>
          <cell r="AD2727">
            <v>10397.790000000001</v>
          </cell>
        </row>
        <row r="2728">
          <cell r="S2728">
            <v>4</v>
          </cell>
          <cell r="V2728">
            <v>33104</v>
          </cell>
          <cell r="AC2728">
            <v>7998.64</v>
          </cell>
          <cell r="AD2728">
            <v>639.89</v>
          </cell>
        </row>
        <row r="2729">
          <cell r="S2729">
            <v>4</v>
          </cell>
          <cell r="V2729">
            <v>33104</v>
          </cell>
          <cell r="AC2729">
            <v>8535.07</v>
          </cell>
          <cell r="AD2729">
            <v>682.81</v>
          </cell>
        </row>
        <row r="2730">
          <cell r="S2730">
            <v>4</v>
          </cell>
          <cell r="V2730">
            <v>33104</v>
          </cell>
          <cell r="AC2730">
            <v>50516.800000000003</v>
          </cell>
          <cell r="AD2730">
            <v>4041.34</v>
          </cell>
        </row>
        <row r="2731">
          <cell r="S2731">
            <v>4</v>
          </cell>
          <cell r="V2731">
            <v>33104</v>
          </cell>
          <cell r="AC2731">
            <v>13192.98</v>
          </cell>
          <cell r="AD2731">
            <v>1055.44</v>
          </cell>
        </row>
        <row r="2732">
          <cell r="S2732">
            <v>4</v>
          </cell>
          <cell r="V2732">
            <v>33104</v>
          </cell>
          <cell r="AC2732">
            <v>37796.870000000003</v>
          </cell>
          <cell r="AD2732">
            <v>3023.75</v>
          </cell>
        </row>
        <row r="2733">
          <cell r="S2733">
            <v>4</v>
          </cell>
          <cell r="V2733">
            <v>33104</v>
          </cell>
          <cell r="AC2733">
            <v>55238.400000000001</v>
          </cell>
          <cell r="AD2733">
            <v>4419.07</v>
          </cell>
        </row>
        <row r="2734">
          <cell r="S2734">
            <v>4</v>
          </cell>
          <cell r="V2734">
            <v>33104</v>
          </cell>
          <cell r="AC2734">
            <v>48383.98</v>
          </cell>
          <cell r="AD2734">
            <v>3870.72</v>
          </cell>
        </row>
        <row r="2735">
          <cell r="S2735">
            <v>4</v>
          </cell>
          <cell r="V2735">
            <v>33104</v>
          </cell>
          <cell r="AC2735">
            <v>3568.75</v>
          </cell>
          <cell r="AD2735">
            <v>285.5</v>
          </cell>
        </row>
        <row r="2736">
          <cell r="S2736">
            <v>4</v>
          </cell>
          <cell r="V2736">
            <v>33104</v>
          </cell>
          <cell r="AC2736">
            <v>26519.040000000001</v>
          </cell>
          <cell r="AD2736">
            <v>2121.52</v>
          </cell>
        </row>
        <row r="2737">
          <cell r="S2737">
            <v>4</v>
          </cell>
          <cell r="V2737">
            <v>33104</v>
          </cell>
          <cell r="AC2737">
            <v>58844.52</v>
          </cell>
          <cell r="AD2737">
            <v>4707.5600000000004</v>
          </cell>
        </row>
        <row r="2738">
          <cell r="S2738">
            <v>4</v>
          </cell>
          <cell r="V2738">
            <v>33104</v>
          </cell>
          <cell r="AC2738">
            <v>14428.69</v>
          </cell>
          <cell r="AD2738">
            <v>1154.3</v>
          </cell>
        </row>
        <row r="2739">
          <cell r="S2739">
            <v>4</v>
          </cell>
          <cell r="V2739">
            <v>33104</v>
          </cell>
          <cell r="AC2739">
            <v>53190</v>
          </cell>
          <cell r="AD2739">
            <v>4255.2</v>
          </cell>
        </row>
        <row r="2740">
          <cell r="S2740">
            <v>4</v>
          </cell>
          <cell r="V2740">
            <v>33104</v>
          </cell>
          <cell r="AC2740">
            <v>31988.55</v>
          </cell>
          <cell r="AD2740">
            <v>2559.08</v>
          </cell>
        </row>
        <row r="2741">
          <cell r="S2741">
            <v>4</v>
          </cell>
          <cell r="V2741">
            <v>33104</v>
          </cell>
          <cell r="AC2741">
            <v>9367.85</v>
          </cell>
          <cell r="AD2741">
            <v>749.43</v>
          </cell>
        </row>
        <row r="2742">
          <cell r="S2742">
            <v>4</v>
          </cell>
          <cell r="V2742">
            <v>33104</v>
          </cell>
          <cell r="AC2742">
            <v>11271.4</v>
          </cell>
          <cell r="AD2742">
            <v>901.71</v>
          </cell>
        </row>
        <row r="2743">
          <cell r="S2743">
            <v>4</v>
          </cell>
          <cell r="V2743">
            <v>33104</v>
          </cell>
          <cell r="AC2743">
            <v>33022.5</v>
          </cell>
          <cell r="AD2743">
            <v>2641.8</v>
          </cell>
        </row>
        <row r="2744">
          <cell r="S2744">
            <v>4</v>
          </cell>
          <cell r="V2744">
            <v>33104</v>
          </cell>
          <cell r="AC2744">
            <v>9939.98</v>
          </cell>
          <cell r="AD2744">
            <v>795.2</v>
          </cell>
        </row>
        <row r="2745">
          <cell r="S2745">
            <v>4</v>
          </cell>
          <cell r="V2745">
            <v>33104</v>
          </cell>
          <cell r="AC2745">
            <v>8026.62</v>
          </cell>
          <cell r="AD2745">
            <v>642.13</v>
          </cell>
        </row>
        <row r="2746">
          <cell r="S2746">
            <v>4</v>
          </cell>
          <cell r="V2746">
            <v>33104</v>
          </cell>
          <cell r="AC2746">
            <v>71740.2</v>
          </cell>
          <cell r="AD2746">
            <v>5739.22</v>
          </cell>
        </row>
        <row r="2747">
          <cell r="S2747">
            <v>4</v>
          </cell>
          <cell r="V2747">
            <v>33104</v>
          </cell>
          <cell r="AC2747">
            <v>34124.81</v>
          </cell>
          <cell r="AD2747">
            <v>2729.98</v>
          </cell>
        </row>
        <row r="2748">
          <cell r="S2748">
            <v>4</v>
          </cell>
          <cell r="V2748">
            <v>33104</v>
          </cell>
          <cell r="AC2748">
            <v>46800</v>
          </cell>
          <cell r="AD2748">
            <v>3744</v>
          </cell>
        </row>
        <row r="2749">
          <cell r="S2749">
            <v>4</v>
          </cell>
          <cell r="V2749">
            <v>33104</v>
          </cell>
          <cell r="AC2749">
            <v>39104.639999999999</v>
          </cell>
          <cell r="AD2749">
            <v>3128.37</v>
          </cell>
        </row>
        <row r="2750">
          <cell r="S2750">
            <v>4</v>
          </cell>
          <cell r="V2750">
            <v>33104</v>
          </cell>
          <cell r="AC2750">
            <v>53846.64</v>
          </cell>
          <cell r="AD2750">
            <v>4307.7299999999996</v>
          </cell>
        </row>
        <row r="2751">
          <cell r="S2751">
            <v>4</v>
          </cell>
          <cell r="V2751">
            <v>33104</v>
          </cell>
          <cell r="AC2751">
            <v>23916.6</v>
          </cell>
          <cell r="AD2751">
            <v>1913.33</v>
          </cell>
        </row>
        <row r="2752">
          <cell r="S2752">
            <v>4</v>
          </cell>
          <cell r="V2752">
            <v>33104</v>
          </cell>
          <cell r="AC2752">
            <v>48333.599999999999</v>
          </cell>
          <cell r="AD2752">
            <v>3866.69</v>
          </cell>
        </row>
        <row r="2753">
          <cell r="S2753">
            <v>4</v>
          </cell>
          <cell r="V2753">
            <v>33104</v>
          </cell>
          <cell r="AC2753">
            <v>67374</v>
          </cell>
          <cell r="AD2753">
            <v>5389.92</v>
          </cell>
        </row>
        <row r="2754">
          <cell r="S2754">
            <v>4</v>
          </cell>
          <cell r="V2754">
            <v>33104</v>
          </cell>
          <cell r="AC2754">
            <v>17459.38</v>
          </cell>
          <cell r="AD2754">
            <v>1396.75</v>
          </cell>
        </row>
        <row r="2755">
          <cell r="S2755">
            <v>4</v>
          </cell>
          <cell r="V2755">
            <v>33104</v>
          </cell>
          <cell r="AC2755">
            <v>32400</v>
          </cell>
          <cell r="AD2755">
            <v>2592</v>
          </cell>
        </row>
        <row r="2756">
          <cell r="S2756">
            <v>4</v>
          </cell>
          <cell r="V2756">
            <v>33104</v>
          </cell>
          <cell r="AC2756">
            <v>48333.599999999999</v>
          </cell>
          <cell r="AD2756">
            <v>3866.69</v>
          </cell>
        </row>
        <row r="2757">
          <cell r="S2757">
            <v>4</v>
          </cell>
          <cell r="V2757">
            <v>33104</v>
          </cell>
          <cell r="AC2757">
            <v>55702.44</v>
          </cell>
          <cell r="AD2757">
            <v>4456.2</v>
          </cell>
        </row>
        <row r="2758">
          <cell r="S2758">
            <v>4</v>
          </cell>
          <cell r="V2758">
            <v>33104</v>
          </cell>
          <cell r="AC2758">
            <v>41790</v>
          </cell>
          <cell r="AD2758">
            <v>3343.2</v>
          </cell>
        </row>
        <row r="2759">
          <cell r="S2759">
            <v>4</v>
          </cell>
          <cell r="V2759">
            <v>33104</v>
          </cell>
          <cell r="AC2759">
            <v>18574.27</v>
          </cell>
          <cell r="AD2759">
            <v>1485.94</v>
          </cell>
        </row>
        <row r="2760">
          <cell r="S2760">
            <v>4</v>
          </cell>
          <cell r="V2760">
            <v>33104</v>
          </cell>
          <cell r="AC2760">
            <v>128889.60000000001</v>
          </cell>
          <cell r="AD2760">
            <v>10311.17</v>
          </cell>
        </row>
        <row r="2761">
          <cell r="S2761">
            <v>4</v>
          </cell>
          <cell r="V2761">
            <v>33104</v>
          </cell>
          <cell r="AC2761">
            <v>148271.76</v>
          </cell>
          <cell r="AD2761">
            <v>11861.74</v>
          </cell>
        </row>
        <row r="2762">
          <cell r="S2762">
            <v>4</v>
          </cell>
          <cell r="V2762">
            <v>33104</v>
          </cell>
          <cell r="AC2762">
            <v>48333.599999999999</v>
          </cell>
          <cell r="AD2762">
            <v>3866.68</v>
          </cell>
        </row>
        <row r="2763">
          <cell r="S2763">
            <v>4</v>
          </cell>
          <cell r="V2763">
            <v>33104</v>
          </cell>
          <cell r="AC2763">
            <v>34836.239999999998</v>
          </cell>
          <cell r="AD2763">
            <v>2786.9</v>
          </cell>
        </row>
        <row r="2764">
          <cell r="S2764">
            <v>4</v>
          </cell>
          <cell r="V2764">
            <v>33104</v>
          </cell>
          <cell r="AC2764">
            <v>104999.96</v>
          </cell>
          <cell r="AD2764">
            <v>8400</v>
          </cell>
        </row>
        <row r="2765">
          <cell r="S2765">
            <v>4</v>
          </cell>
          <cell r="V2765">
            <v>33104</v>
          </cell>
          <cell r="AC2765">
            <v>9290.4</v>
          </cell>
          <cell r="AD2765">
            <v>1486.46</v>
          </cell>
        </row>
        <row r="2766">
          <cell r="S2766">
            <v>4</v>
          </cell>
          <cell r="V2766">
            <v>33104</v>
          </cell>
          <cell r="AC2766">
            <v>13053.31</v>
          </cell>
          <cell r="AD2766">
            <v>2088.5300000000002</v>
          </cell>
        </row>
        <row r="2767">
          <cell r="S2767">
            <v>4</v>
          </cell>
          <cell r="V2767">
            <v>33104</v>
          </cell>
          <cell r="AC2767">
            <v>40731.46</v>
          </cell>
          <cell r="AD2767">
            <v>6517.03</v>
          </cell>
        </row>
        <row r="2768">
          <cell r="S2768">
            <v>4</v>
          </cell>
          <cell r="V2768">
            <v>33104</v>
          </cell>
          <cell r="AC2768">
            <v>5437.49</v>
          </cell>
          <cell r="AD2768">
            <v>0</v>
          </cell>
        </row>
        <row r="2769">
          <cell r="S2769">
            <v>4</v>
          </cell>
          <cell r="V2769">
            <v>33104</v>
          </cell>
          <cell r="AC2769">
            <v>55851.09</v>
          </cell>
          <cell r="AD2769">
            <v>8936.17</v>
          </cell>
        </row>
        <row r="2770">
          <cell r="S2770">
            <v>4</v>
          </cell>
          <cell r="V2770">
            <v>33104</v>
          </cell>
          <cell r="AC2770">
            <v>21028.93</v>
          </cell>
          <cell r="AD2770">
            <v>0</v>
          </cell>
        </row>
        <row r="2771">
          <cell r="S2771">
            <v>4</v>
          </cell>
          <cell r="V2771">
            <v>33104</v>
          </cell>
          <cell r="AC2771">
            <v>32799.31</v>
          </cell>
          <cell r="AD2771">
            <v>0</v>
          </cell>
        </row>
        <row r="2772">
          <cell r="S2772">
            <v>4</v>
          </cell>
          <cell r="V2772">
            <v>33104</v>
          </cell>
          <cell r="AC2772">
            <v>59858.58</v>
          </cell>
          <cell r="AD2772">
            <v>9577.3700000000008</v>
          </cell>
        </row>
        <row r="2773">
          <cell r="S2773">
            <v>4</v>
          </cell>
          <cell r="V2773">
            <v>33104</v>
          </cell>
          <cell r="AC2773">
            <v>12220.55</v>
          </cell>
          <cell r="AD2773">
            <v>1955.29</v>
          </cell>
        </row>
        <row r="2774">
          <cell r="S2774">
            <v>4</v>
          </cell>
          <cell r="V2774">
            <v>33104</v>
          </cell>
          <cell r="AC2774">
            <v>1619.56</v>
          </cell>
          <cell r="AD2774">
            <v>0</v>
          </cell>
        </row>
        <row r="2775">
          <cell r="S2775">
            <v>4</v>
          </cell>
          <cell r="V2775">
            <v>33104</v>
          </cell>
          <cell r="AC2775">
            <v>5854.22</v>
          </cell>
          <cell r="AD2775">
            <v>936.68</v>
          </cell>
        </row>
        <row r="2776">
          <cell r="S2776">
            <v>4</v>
          </cell>
          <cell r="V2776">
            <v>33104</v>
          </cell>
          <cell r="AC2776">
            <v>4132.8999999999996</v>
          </cell>
          <cell r="AD2776">
            <v>0</v>
          </cell>
        </row>
        <row r="2777">
          <cell r="S2777">
            <v>4</v>
          </cell>
          <cell r="V2777">
            <v>33104</v>
          </cell>
          <cell r="AC2777">
            <v>2562.2800000000002</v>
          </cell>
          <cell r="AD2777">
            <v>409.96</v>
          </cell>
        </row>
        <row r="2778">
          <cell r="S2778">
            <v>4</v>
          </cell>
          <cell r="V2778">
            <v>33104</v>
          </cell>
          <cell r="AC2778">
            <v>22.25</v>
          </cell>
          <cell r="AD2778">
            <v>0</v>
          </cell>
        </row>
        <row r="2779">
          <cell r="S2779">
            <v>4</v>
          </cell>
          <cell r="V2779">
            <v>33104</v>
          </cell>
          <cell r="AC2779">
            <v>47115.56</v>
          </cell>
          <cell r="AD2779">
            <v>7538.49</v>
          </cell>
        </row>
        <row r="2780">
          <cell r="S2780">
            <v>4</v>
          </cell>
          <cell r="V2780">
            <v>33104</v>
          </cell>
          <cell r="AC2780">
            <v>1246.44</v>
          </cell>
          <cell r="AD2780">
            <v>0</v>
          </cell>
        </row>
        <row r="2781">
          <cell r="S2781">
            <v>4</v>
          </cell>
          <cell r="V2781">
            <v>33104</v>
          </cell>
          <cell r="AC2781">
            <v>27582</v>
          </cell>
          <cell r="AD2781">
            <v>0</v>
          </cell>
        </row>
        <row r="2782">
          <cell r="S2782">
            <v>4</v>
          </cell>
          <cell r="V2782">
            <v>33104</v>
          </cell>
          <cell r="AC2782">
            <v>15134.78</v>
          </cell>
          <cell r="AD2782">
            <v>1780.06</v>
          </cell>
        </row>
        <row r="2783">
          <cell r="S2783">
            <v>4</v>
          </cell>
          <cell r="V2783">
            <v>33104</v>
          </cell>
          <cell r="AC2783">
            <v>31326.49</v>
          </cell>
          <cell r="AD2783">
            <v>4884.1899999999996</v>
          </cell>
        </row>
        <row r="2784">
          <cell r="S2784">
            <v>4</v>
          </cell>
          <cell r="V2784">
            <v>33104</v>
          </cell>
          <cell r="AC2784">
            <v>41159.919999999998</v>
          </cell>
          <cell r="AD2784">
            <v>6186.91</v>
          </cell>
        </row>
        <row r="2785">
          <cell r="S2785">
            <v>4</v>
          </cell>
          <cell r="V2785">
            <v>33104</v>
          </cell>
          <cell r="AC2785">
            <v>24205.65</v>
          </cell>
          <cell r="AD2785">
            <v>3872.9</v>
          </cell>
        </row>
        <row r="2786">
          <cell r="S2786">
            <v>4</v>
          </cell>
          <cell r="V2786">
            <v>33104</v>
          </cell>
          <cell r="AC2786">
            <v>78221.740000000005</v>
          </cell>
          <cell r="AD2786">
            <v>12159.64</v>
          </cell>
        </row>
        <row r="2787">
          <cell r="S2787">
            <v>4</v>
          </cell>
          <cell r="V2787">
            <v>32201</v>
          </cell>
          <cell r="AC2787">
            <v>32800</v>
          </cell>
          <cell r="AD2787">
            <v>5248</v>
          </cell>
        </row>
        <row r="2788">
          <cell r="S2788">
            <v>4</v>
          </cell>
          <cell r="V2788">
            <v>32201</v>
          </cell>
          <cell r="AC2788">
            <v>34808</v>
          </cell>
          <cell r="AD2788">
            <v>2784.64</v>
          </cell>
        </row>
        <row r="2789">
          <cell r="S2789">
            <v>4</v>
          </cell>
          <cell r="V2789">
            <v>31301</v>
          </cell>
          <cell r="AC2789">
            <v>2796.77</v>
          </cell>
          <cell r="AD2789">
            <v>434.23</v>
          </cell>
        </row>
        <row r="2790">
          <cell r="S2790">
            <v>4</v>
          </cell>
          <cell r="V2790">
            <v>31301</v>
          </cell>
          <cell r="AC2790">
            <v>361.27</v>
          </cell>
          <cell r="AD2790">
            <v>57.82</v>
          </cell>
        </row>
        <row r="2791">
          <cell r="S2791">
            <v>4</v>
          </cell>
          <cell r="V2791">
            <v>32201</v>
          </cell>
          <cell r="AC2791">
            <v>31000</v>
          </cell>
          <cell r="AD2791">
            <v>4960</v>
          </cell>
        </row>
        <row r="2792">
          <cell r="S2792">
            <v>4</v>
          </cell>
          <cell r="V2792">
            <v>35101</v>
          </cell>
          <cell r="AC2792">
            <v>2000</v>
          </cell>
          <cell r="AD2792">
            <v>320</v>
          </cell>
        </row>
        <row r="2793">
          <cell r="S2793">
            <v>4</v>
          </cell>
          <cell r="V2793">
            <v>31301</v>
          </cell>
          <cell r="AC2793">
            <v>1704.22</v>
          </cell>
          <cell r="AD2793">
            <v>252.78</v>
          </cell>
        </row>
        <row r="2794">
          <cell r="S2794">
            <v>4</v>
          </cell>
          <cell r="V2794" t="str">
            <v>No aplica</v>
          </cell>
          <cell r="AC2794">
            <v>352907.8</v>
          </cell>
          <cell r="AD2794">
            <v>0</v>
          </cell>
        </row>
        <row r="2795">
          <cell r="S2795">
            <v>4</v>
          </cell>
          <cell r="V2795" t="str">
            <v>No aplica</v>
          </cell>
          <cell r="AC2795">
            <v>1785944.91</v>
          </cell>
          <cell r="AD2795">
            <v>0</v>
          </cell>
        </row>
        <row r="2796">
          <cell r="S2796">
            <v>4</v>
          </cell>
          <cell r="V2796" t="str">
            <v>No aplica</v>
          </cell>
          <cell r="AC2796">
            <v>27778.59</v>
          </cell>
          <cell r="AD2796">
            <v>0</v>
          </cell>
        </row>
        <row r="2797">
          <cell r="S2797">
            <v>4</v>
          </cell>
          <cell r="V2797" t="str">
            <v>No aplica</v>
          </cell>
          <cell r="AC2797">
            <v>1130443.28</v>
          </cell>
          <cell r="AD2797">
            <v>0</v>
          </cell>
        </row>
        <row r="2798">
          <cell r="S2798">
            <v>4</v>
          </cell>
          <cell r="V2798" t="str">
            <v>No aplica</v>
          </cell>
          <cell r="AC2798">
            <v>25500.400000000001</v>
          </cell>
          <cell r="AD2798">
            <v>0</v>
          </cell>
        </row>
        <row r="2799">
          <cell r="S2799">
            <v>4</v>
          </cell>
          <cell r="V2799">
            <v>39801</v>
          </cell>
          <cell r="AC2799">
            <v>7652</v>
          </cell>
          <cell r="AD2799">
            <v>0</v>
          </cell>
        </row>
        <row r="2800">
          <cell r="S2800">
            <v>4</v>
          </cell>
          <cell r="V2800">
            <v>39801</v>
          </cell>
          <cell r="AC2800">
            <v>767</v>
          </cell>
          <cell r="AD2800">
            <v>0</v>
          </cell>
        </row>
        <row r="2801">
          <cell r="S2801">
            <v>4</v>
          </cell>
          <cell r="V2801">
            <v>39801</v>
          </cell>
          <cell r="AC2801">
            <v>14025</v>
          </cell>
          <cell r="AD2801">
            <v>0</v>
          </cell>
        </row>
        <row r="2802">
          <cell r="S2802">
            <v>4</v>
          </cell>
          <cell r="V2802">
            <v>39801</v>
          </cell>
          <cell r="AC2802">
            <v>767</v>
          </cell>
          <cell r="AD2802">
            <v>0</v>
          </cell>
        </row>
        <row r="2803">
          <cell r="S2803">
            <v>4</v>
          </cell>
          <cell r="V2803">
            <v>39801</v>
          </cell>
          <cell r="AC2803">
            <v>767</v>
          </cell>
          <cell r="AD2803">
            <v>0</v>
          </cell>
        </row>
        <row r="2804">
          <cell r="S2804">
            <v>4</v>
          </cell>
          <cell r="V2804">
            <v>39801</v>
          </cell>
          <cell r="AC2804">
            <v>1302</v>
          </cell>
          <cell r="AD2804">
            <v>0</v>
          </cell>
        </row>
        <row r="2805">
          <cell r="S2805">
            <v>4</v>
          </cell>
          <cell r="V2805">
            <v>39801</v>
          </cell>
          <cell r="AC2805">
            <v>18287</v>
          </cell>
          <cell r="AD2805">
            <v>0</v>
          </cell>
        </row>
        <row r="2806">
          <cell r="S2806">
            <v>4</v>
          </cell>
          <cell r="V2806">
            <v>39801</v>
          </cell>
          <cell r="AC2806">
            <v>6375</v>
          </cell>
          <cell r="AD2806">
            <v>0</v>
          </cell>
        </row>
        <row r="2807">
          <cell r="S2807">
            <v>4</v>
          </cell>
          <cell r="V2807">
            <v>39801</v>
          </cell>
          <cell r="AC2807">
            <v>6518</v>
          </cell>
          <cell r="AD2807">
            <v>0</v>
          </cell>
        </row>
        <row r="2808">
          <cell r="S2808">
            <v>4</v>
          </cell>
          <cell r="V2808">
            <v>39801</v>
          </cell>
          <cell r="AC2808">
            <v>639</v>
          </cell>
          <cell r="AD2808">
            <v>0</v>
          </cell>
        </row>
        <row r="2809">
          <cell r="S2809">
            <v>4</v>
          </cell>
          <cell r="V2809">
            <v>39801</v>
          </cell>
          <cell r="AC2809">
            <v>6661</v>
          </cell>
          <cell r="AD2809">
            <v>0</v>
          </cell>
        </row>
        <row r="2810">
          <cell r="S2810">
            <v>4</v>
          </cell>
          <cell r="V2810">
            <v>39801</v>
          </cell>
          <cell r="AC2810">
            <v>836</v>
          </cell>
          <cell r="AD2810">
            <v>0</v>
          </cell>
        </row>
        <row r="2811">
          <cell r="S2811">
            <v>4</v>
          </cell>
          <cell r="V2811">
            <v>39801</v>
          </cell>
          <cell r="AC2811">
            <v>967</v>
          </cell>
          <cell r="AD2811">
            <v>0</v>
          </cell>
        </row>
        <row r="2812">
          <cell r="S2812">
            <v>4</v>
          </cell>
          <cell r="V2812">
            <v>39801</v>
          </cell>
          <cell r="AC2812">
            <v>1074</v>
          </cell>
          <cell r="AD2812">
            <v>0</v>
          </cell>
        </row>
        <row r="2813">
          <cell r="S2813">
            <v>4</v>
          </cell>
          <cell r="V2813">
            <v>39801</v>
          </cell>
          <cell r="AC2813">
            <v>767</v>
          </cell>
          <cell r="AD2813">
            <v>0</v>
          </cell>
        </row>
        <row r="2814">
          <cell r="S2814">
            <v>4</v>
          </cell>
          <cell r="V2814">
            <v>39801</v>
          </cell>
          <cell r="AC2814">
            <v>13993</v>
          </cell>
          <cell r="AD2814">
            <v>0</v>
          </cell>
        </row>
        <row r="2815">
          <cell r="S2815">
            <v>4</v>
          </cell>
          <cell r="V2815">
            <v>39801</v>
          </cell>
          <cell r="AC2815">
            <v>3202</v>
          </cell>
          <cell r="AD2815">
            <v>0</v>
          </cell>
        </row>
        <row r="2816">
          <cell r="S2816">
            <v>4</v>
          </cell>
          <cell r="V2816">
            <v>39801</v>
          </cell>
          <cell r="AC2816">
            <v>767</v>
          </cell>
          <cell r="AD2816">
            <v>0</v>
          </cell>
        </row>
        <row r="2817">
          <cell r="S2817">
            <v>4</v>
          </cell>
          <cell r="V2817">
            <v>39801</v>
          </cell>
          <cell r="AC2817">
            <v>767</v>
          </cell>
          <cell r="AD2817">
            <v>0</v>
          </cell>
        </row>
        <row r="2818">
          <cell r="S2818">
            <v>4</v>
          </cell>
          <cell r="V2818">
            <v>39202</v>
          </cell>
          <cell r="AC2818">
            <v>2200</v>
          </cell>
          <cell r="AD2818">
            <v>0</v>
          </cell>
        </row>
        <row r="2819">
          <cell r="S2819">
            <v>4</v>
          </cell>
          <cell r="V2819">
            <v>14103</v>
          </cell>
          <cell r="AC2819">
            <v>837245.61</v>
          </cell>
          <cell r="AD2819">
            <v>0</v>
          </cell>
        </row>
        <row r="2820">
          <cell r="S2820">
            <v>4</v>
          </cell>
          <cell r="V2820" t="str">
            <v>OPERACIONES AJENAS DE EGRESO</v>
          </cell>
          <cell r="AC2820">
            <v>174337.3</v>
          </cell>
          <cell r="AD2820">
            <v>0</v>
          </cell>
        </row>
        <row r="2821">
          <cell r="S2821">
            <v>4</v>
          </cell>
          <cell r="V2821">
            <v>39801</v>
          </cell>
          <cell r="AC2821">
            <v>253428</v>
          </cell>
          <cell r="AD2821">
            <v>0</v>
          </cell>
        </row>
        <row r="2822">
          <cell r="S2822">
            <v>4</v>
          </cell>
          <cell r="V2822" t="str">
            <v>OPERACIONES AJENAS DE EGRESO</v>
          </cell>
          <cell r="AC2822">
            <v>1124208</v>
          </cell>
          <cell r="AD2822">
            <v>0</v>
          </cell>
        </row>
        <row r="2823">
          <cell r="S2823">
            <v>4</v>
          </cell>
          <cell r="V2823" t="str">
            <v>OPERACIONES AJENAS DE EGRESO</v>
          </cell>
          <cell r="AC2823">
            <v>55910</v>
          </cell>
          <cell r="AD2823">
            <v>0</v>
          </cell>
        </row>
        <row r="2824">
          <cell r="S2824">
            <v>4</v>
          </cell>
          <cell r="V2824" t="str">
            <v>OPERACIONES AJENAS DE EGRESO</v>
          </cell>
          <cell r="AC2824">
            <v>62192</v>
          </cell>
          <cell r="AD2824">
            <v>0</v>
          </cell>
        </row>
        <row r="2825">
          <cell r="S2825">
            <v>4</v>
          </cell>
          <cell r="V2825" t="str">
            <v>OPERACIONES AJENAS DE EGRESO</v>
          </cell>
          <cell r="AC2825">
            <v>80627</v>
          </cell>
          <cell r="AD2825">
            <v>0</v>
          </cell>
        </row>
        <row r="2826">
          <cell r="S2826">
            <v>4</v>
          </cell>
          <cell r="V2826" t="str">
            <v>OPERACIONES AJENAS DE EGRESO</v>
          </cell>
          <cell r="AC2826">
            <v>343393</v>
          </cell>
          <cell r="AD2826">
            <v>0</v>
          </cell>
        </row>
        <row r="2827">
          <cell r="S2827">
            <v>4</v>
          </cell>
          <cell r="V2827">
            <v>37504</v>
          </cell>
          <cell r="AC2827">
            <v>223.01</v>
          </cell>
          <cell r="AD2827">
            <v>0</v>
          </cell>
        </row>
        <row r="2828">
          <cell r="S2828">
            <v>4</v>
          </cell>
          <cell r="V2828">
            <v>37504</v>
          </cell>
          <cell r="AC2828">
            <v>5659.76</v>
          </cell>
          <cell r="AD2828">
            <v>0</v>
          </cell>
        </row>
        <row r="2829">
          <cell r="S2829">
            <v>4</v>
          </cell>
          <cell r="V2829">
            <v>37504</v>
          </cell>
          <cell r="AC2829">
            <v>2458</v>
          </cell>
          <cell r="AD2829">
            <v>0</v>
          </cell>
        </row>
        <row r="2830">
          <cell r="S2830">
            <v>4</v>
          </cell>
          <cell r="V2830">
            <v>32201</v>
          </cell>
          <cell r="AC2830">
            <v>60000</v>
          </cell>
          <cell r="AD2830">
            <v>9600</v>
          </cell>
        </row>
        <row r="2831">
          <cell r="S2831">
            <v>4</v>
          </cell>
          <cell r="V2831">
            <v>32201</v>
          </cell>
          <cell r="AC2831">
            <v>32800</v>
          </cell>
          <cell r="AD2831">
            <v>5248</v>
          </cell>
        </row>
        <row r="2832">
          <cell r="S2832">
            <v>4</v>
          </cell>
          <cell r="V2832">
            <v>32201</v>
          </cell>
          <cell r="AC2832">
            <v>28239.279999999999</v>
          </cell>
          <cell r="AD2832">
            <v>2259.14</v>
          </cell>
        </row>
        <row r="2833">
          <cell r="S2833">
            <v>4</v>
          </cell>
          <cell r="V2833">
            <v>32201</v>
          </cell>
          <cell r="AC2833">
            <v>29444.33</v>
          </cell>
          <cell r="AD2833">
            <v>4711.09</v>
          </cell>
        </row>
        <row r="2834">
          <cell r="S2834">
            <v>4</v>
          </cell>
          <cell r="V2834">
            <v>35101</v>
          </cell>
          <cell r="AC2834">
            <v>981</v>
          </cell>
          <cell r="AD2834">
            <v>156.96</v>
          </cell>
        </row>
        <row r="2835">
          <cell r="S2835">
            <v>4</v>
          </cell>
          <cell r="V2835">
            <v>32201</v>
          </cell>
          <cell r="AC2835">
            <v>15914</v>
          </cell>
          <cell r="AD2835">
            <v>2546.2399999999998</v>
          </cell>
        </row>
        <row r="2836">
          <cell r="S2836">
            <v>4</v>
          </cell>
          <cell r="V2836">
            <v>31301</v>
          </cell>
          <cell r="AC2836">
            <v>2536</v>
          </cell>
          <cell r="AD2836">
            <v>0</v>
          </cell>
        </row>
        <row r="2837">
          <cell r="S2837">
            <v>4</v>
          </cell>
          <cell r="V2837">
            <v>32201</v>
          </cell>
          <cell r="AC2837">
            <v>19670</v>
          </cell>
          <cell r="AD2837">
            <v>3147.2</v>
          </cell>
        </row>
        <row r="2838">
          <cell r="S2838">
            <v>4</v>
          </cell>
          <cell r="V2838">
            <v>32201</v>
          </cell>
          <cell r="AC2838">
            <v>22450</v>
          </cell>
          <cell r="AD2838">
            <v>3592</v>
          </cell>
        </row>
        <row r="2839">
          <cell r="S2839">
            <v>4</v>
          </cell>
          <cell r="V2839">
            <v>31101</v>
          </cell>
          <cell r="AC2839">
            <v>23991.07</v>
          </cell>
          <cell r="AD2839">
            <v>3838.57</v>
          </cell>
        </row>
        <row r="2840">
          <cell r="S2840">
            <v>4</v>
          </cell>
          <cell r="V2840">
            <v>39202</v>
          </cell>
          <cell r="AC2840">
            <v>833.36</v>
          </cell>
          <cell r="AD2840">
            <v>0</v>
          </cell>
        </row>
        <row r="2841">
          <cell r="S2841">
            <v>4</v>
          </cell>
          <cell r="V2841">
            <v>35101</v>
          </cell>
          <cell r="AC2841">
            <v>1291.3800000000001</v>
          </cell>
          <cell r="AD2841">
            <v>206.62</v>
          </cell>
        </row>
        <row r="2842">
          <cell r="S2842">
            <v>4</v>
          </cell>
          <cell r="V2842">
            <v>31101</v>
          </cell>
          <cell r="AC2842">
            <v>41159.120000000003</v>
          </cell>
          <cell r="AD2842">
            <v>6512.88</v>
          </cell>
        </row>
        <row r="2843">
          <cell r="S2843">
            <v>4</v>
          </cell>
          <cell r="V2843">
            <v>31101</v>
          </cell>
          <cell r="AC2843">
            <v>5155.5600000000004</v>
          </cell>
          <cell r="AD2843">
            <v>412.44</v>
          </cell>
        </row>
        <row r="2844">
          <cell r="S2844">
            <v>4</v>
          </cell>
          <cell r="V2844">
            <v>39202</v>
          </cell>
          <cell r="AC2844">
            <v>0</v>
          </cell>
          <cell r="AD2844">
            <v>0</v>
          </cell>
        </row>
        <row r="2845">
          <cell r="S2845">
            <v>4</v>
          </cell>
          <cell r="V2845">
            <v>31101</v>
          </cell>
          <cell r="AC2845">
            <v>40616.53</v>
          </cell>
          <cell r="AD2845">
            <v>6498.64</v>
          </cell>
        </row>
        <row r="2846">
          <cell r="S2846">
            <v>4</v>
          </cell>
          <cell r="V2846">
            <v>39202</v>
          </cell>
          <cell r="AC2846">
            <v>1002.09</v>
          </cell>
          <cell r="AD2846">
            <v>0</v>
          </cell>
        </row>
        <row r="2847">
          <cell r="S2847">
            <v>4</v>
          </cell>
          <cell r="V2847">
            <v>39202</v>
          </cell>
          <cell r="AC2847">
            <v>29760.48</v>
          </cell>
          <cell r="AD2847">
            <v>0</v>
          </cell>
        </row>
        <row r="2848">
          <cell r="S2848">
            <v>4</v>
          </cell>
          <cell r="V2848">
            <v>31301</v>
          </cell>
          <cell r="AC2848">
            <v>2922.75</v>
          </cell>
          <cell r="AD2848">
            <v>0</v>
          </cell>
        </row>
        <row r="2849">
          <cell r="S2849">
            <v>4</v>
          </cell>
          <cell r="V2849">
            <v>33104</v>
          </cell>
          <cell r="AC2849">
            <v>16755.66</v>
          </cell>
          <cell r="AD2849">
            <v>2680.91</v>
          </cell>
        </row>
        <row r="2850">
          <cell r="S2850">
            <v>4</v>
          </cell>
          <cell r="V2850">
            <v>33104</v>
          </cell>
          <cell r="AC2850">
            <v>14847.1</v>
          </cell>
          <cell r="AD2850">
            <v>2375.54</v>
          </cell>
        </row>
        <row r="2851">
          <cell r="S2851">
            <v>4</v>
          </cell>
          <cell r="V2851">
            <v>33104</v>
          </cell>
          <cell r="AC2851">
            <v>8087.69</v>
          </cell>
          <cell r="AD2851">
            <v>1294.03</v>
          </cell>
        </row>
        <row r="2852">
          <cell r="S2852">
            <v>4</v>
          </cell>
          <cell r="V2852">
            <v>33104</v>
          </cell>
          <cell r="AC2852">
            <v>2954</v>
          </cell>
          <cell r="AD2852">
            <v>0</v>
          </cell>
        </row>
        <row r="2853">
          <cell r="S2853">
            <v>4</v>
          </cell>
          <cell r="V2853">
            <v>33104</v>
          </cell>
          <cell r="AC2853">
            <v>11508.77</v>
          </cell>
          <cell r="AD2853">
            <v>1841.4</v>
          </cell>
        </row>
        <row r="2854">
          <cell r="S2854">
            <v>4</v>
          </cell>
          <cell r="V2854">
            <v>33104</v>
          </cell>
          <cell r="AC2854">
            <v>28917</v>
          </cell>
          <cell r="AD2854">
            <v>4626.72</v>
          </cell>
        </row>
        <row r="2855">
          <cell r="S2855">
            <v>4</v>
          </cell>
          <cell r="V2855">
            <v>33104</v>
          </cell>
          <cell r="AC2855">
            <v>3500</v>
          </cell>
          <cell r="AD2855">
            <v>560</v>
          </cell>
        </row>
        <row r="2856">
          <cell r="S2856">
            <v>4</v>
          </cell>
          <cell r="V2856">
            <v>31801</v>
          </cell>
          <cell r="AC2856">
            <v>2747.93</v>
          </cell>
          <cell r="AD2856">
            <v>439.67</v>
          </cell>
        </row>
        <row r="2857">
          <cell r="S2857">
            <v>4</v>
          </cell>
          <cell r="V2857">
            <v>31301</v>
          </cell>
          <cell r="AC2857">
            <v>248</v>
          </cell>
          <cell r="AD2857">
            <v>0</v>
          </cell>
        </row>
        <row r="2858">
          <cell r="S2858">
            <v>3</v>
          </cell>
          <cell r="V2858">
            <v>31101</v>
          </cell>
          <cell r="AC2858">
            <v>160669.82999999999</v>
          </cell>
          <cell r="AD2858">
            <v>25707.17</v>
          </cell>
        </row>
        <row r="2859">
          <cell r="S2859">
            <v>3</v>
          </cell>
          <cell r="V2859">
            <v>11301</v>
          </cell>
          <cell r="AC2859">
            <v>194388</v>
          </cell>
          <cell r="AD2859">
            <v>0</v>
          </cell>
        </row>
        <row r="2860">
          <cell r="S2860">
            <v>3</v>
          </cell>
          <cell r="V2860">
            <v>11301</v>
          </cell>
          <cell r="AC2860">
            <v>12241.5</v>
          </cell>
          <cell r="AD2860">
            <v>0</v>
          </cell>
        </row>
        <row r="2861">
          <cell r="S2861">
            <v>3</v>
          </cell>
          <cell r="V2861">
            <v>15402</v>
          </cell>
          <cell r="AC2861">
            <v>297177.5</v>
          </cell>
          <cell r="AD2861">
            <v>0</v>
          </cell>
        </row>
        <row r="2862">
          <cell r="S2862">
            <v>3</v>
          </cell>
          <cell r="V2862">
            <v>15402</v>
          </cell>
          <cell r="AC2862">
            <v>538.5</v>
          </cell>
          <cell r="AD2862">
            <v>0</v>
          </cell>
        </row>
        <row r="2863">
          <cell r="S2863">
            <v>3</v>
          </cell>
          <cell r="V2863" t="str">
            <v>OPERACIONES AJENAS DE INGRESO</v>
          </cell>
          <cell r="AC2863">
            <v>0</v>
          </cell>
          <cell r="AD2863">
            <v>0</v>
          </cell>
        </row>
        <row r="2864">
          <cell r="S2864">
            <v>3</v>
          </cell>
          <cell r="V2864">
            <v>11301</v>
          </cell>
          <cell r="AC2864">
            <v>188644.5</v>
          </cell>
          <cell r="AD2864">
            <v>0</v>
          </cell>
        </row>
        <row r="2865">
          <cell r="S2865">
            <v>3</v>
          </cell>
          <cell r="V2865">
            <v>11301</v>
          </cell>
          <cell r="AC2865">
            <v>12241.5</v>
          </cell>
          <cell r="AD2865">
            <v>0</v>
          </cell>
        </row>
        <row r="2866">
          <cell r="S2866">
            <v>3</v>
          </cell>
          <cell r="V2866">
            <v>15402</v>
          </cell>
          <cell r="AC2866">
            <v>288333</v>
          </cell>
          <cell r="AD2866">
            <v>0</v>
          </cell>
        </row>
        <row r="2867">
          <cell r="S2867">
            <v>3</v>
          </cell>
          <cell r="V2867">
            <v>15402</v>
          </cell>
          <cell r="AC2867">
            <v>538.5</v>
          </cell>
          <cell r="AD2867">
            <v>0</v>
          </cell>
        </row>
        <row r="2868">
          <cell r="S2868">
            <v>3</v>
          </cell>
          <cell r="V2868" t="str">
            <v>OPERACIONES AJENAS DE INGRESO</v>
          </cell>
          <cell r="AC2868">
            <v>0</v>
          </cell>
          <cell r="AD2868">
            <v>0</v>
          </cell>
        </row>
        <row r="2869">
          <cell r="S2869">
            <v>4</v>
          </cell>
          <cell r="V2869">
            <v>11301</v>
          </cell>
          <cell r="AC2869">
            <v>1426604.5</v>
          </cell>
          <cell r="AD2869">
            <v>0</v>
          </cell>
        </row>
        <row r="2870">
          <cell r="S2870">
            <v>4</v>
          </cell>
          <cell r="V2870">
            <v>11301</v>
          </cell>
          <cell r="AC2870">
            <v>1296843</v>
          </cell>
          <cell r="AD2870">
            <v>0</v>
          </cell>
        </row>
        <row r="2871">
          <cell r="S2871">
            <v>4</v>
          </cell>
          <cell r="V2871">
            <v>15402</v>
          </cell>
          <cell r="AC2871">
            <v>2174299</v>
          </cell>
          <cell r="AD2871">
            <v>0</v>
          </cell>
        </row>
        <row r="2872">
          <cell r="S2872">
            <v>4</v>
          </cell>
          <cell r="V2872">
            <v>15402</v>
          </cell>
          <cell r="AC2872">
            <v>59617</v>
          </cell>
          <cell r="AD2872">
            <v>0</v>
          </cell>
        </row>
        <row r="2873">
          <cell r="S2873">
            <v>4</v>
          </cell>
          <cell r="V2873" t="str">
            <v>OPERACIONES AJENAS DE INGRESO</v>
          </cell>
          <cell r="AC2873">
            <v>0</v>
          </cell>
          <cell r="AD2873">
            <v>0</v>
          </cell>
        </row>
        <row r="2874">
          <cell r="S2874">
            <v>4</v>
          </cell>
          <cell r="V2874">
            <v>11301</v>
          </cell>
          <cell r="AC2874">
            <v>188644.5</v>
          </cell>
          <cell r="AD2874">
            <v>0</v>
          </cell>
        </row>
        <row r="2875">
          <cell r="S2875">
            <v>4</v>
          </cell>
          <cell r="V2875">
            <v>11301</v>
          </cell>
          <cell r="AC2875">
            <v>12241.5</v>
          </cell>
          <cell r="AD2875">
            <v>0</v>
          </cell>
        </row>
        <row r="2876">
          <cell r="S2876">
            <v>4</v>
          </cell>
          <cell r="V2876">
            <v>15402</v>
          </cell>
          <cell r="AC2876">
            <v>288333</v>
          </cell>
          <cell r="AD2876">
            <v>0</v>
          </cell>
        </row>
        <row r="2877">
          <cell r="S2877">
            <v>4</v>
          </cell>
          <cell r="V2877">
            <v>15402</v>
          </cell>
          <cell r="AC2877">
            <v>538.5</v>
          </cell>
          <cell r="AD2877">
            <v>0</v>
          </cell>
        </row>
        <row r="2878">
          <cell r="S2878">
            <v>4</v>
          </cell>
          <cell r="V2878" t="str">
            <v>OPERACIONES AJENAS DE INGRESO</v>
          </cell>
          <cell r="AC2878">
            <v>0</v>
          </cell>
          <cell r="AD2878">
            <v>0</v>
          </cell>
        </row>
        <row r="2879">
          <cell r="S2879">
            <v>4</v>
          </cell>
          <cell r="V2879">
            <v>13201</v>
          </cell>
          <cell r="AC2879">
            <v>597.32000000000005</v>
          </cell>
          <cell r="AD2879">
            <v>0</v>
          </cell>
        </row>
        <row r="2880">
          <cell r="S2880">
            <v>4</v>
          </cell>
          <cell r="V2880">
            <v>13202</v>
          </cell>
          <cell r="AC2880">
            <v>6049.16</v>
          </cell>
          <cell r="AD2880">
            <v>0</v>
          </cell>
        </row>
        <row r="2881">
          <cell r="S2881">
            <v>4</v>
          </cell>
          <cell r="V2881">
            <v>15202</v>
          </cell>
          <cell r="AC2881">
            <v>3024.58</v>
          </cell>
          <cell r="AD2881">
            <v>0</v>
          </cell>
        </row>
        <row r="2882">
          <cell r="S2882">
            <v>4</v>
          </cell>
          <cell r="V2882">
            <v>39202</v>
          </cell>
          <cell r="AC2882">
            <v>316.95999999999998</v>
          </cell>
          <cell r="AD2882">
            <v>0</v>
          </cell>
        </row>
        <row r="2883">
          <cell r="S2883">
            <v>4</v>
          </cell>
          <cell r="V2883" t="str">
            <v>OPERACIONES AJENAS DE EGRESO</v>
          </cell>
          <cell r="AC2883">
            <v>117.73</v>
          </cell>
          <cell r="AD2883">
            <v>0</v>
          </cell>
        </row>
        <row r="2884">
          <cell r="S2884">
            <v>4</v>
          </cell>
          <cell r="V2884" t="str">
            <v>OPERACIONES AJENAS DE INGRESO</v>
          </cell>
          <cell r="AC2884">
            <v>0</v>
          </cell>
          <cell r="AD2884">
            <v>0</v>
          </cell>
        </row>
        <row r="2885">
          <cell r="S2885">
            <v>4</v>
          </cell>
          <cell r="V2885">
            <v>13201</v>
          </cell>
          <cell r="AC2885">
            <v>1235.5</v>
          </cell>
          <cell r="AD2885">
            <v>0</v>
          </cell>
        </row>
        <row r="2886">
          <cell r="S2886">
            <v>4</v>
          </cell>
          <cell r="V2886">
            <v>13202</v>
          </cell>
          <cell r="AC2886">
            <v>12474.33</v>
          </cell>
          <cell r="AD2886">
            <v>0</v>
          </cell>
        </row>
        <row r="2887">
          <cell r="S2887">
            <v>4</v>
          </cell>
          <cell r="V2887">
            <v>15202</v>
          </cell>
          <cell r="AC2887">
            <v>6237.17</v>
          </cell>
          <cell r="AD2887">
            <v>0</v>
          </cell>
        </row>
        <row r="2888">
          <cell r="S2888">
            <v>4</v>
          </cell>
          <cell r="V2888">
            <v>39202</v>
          </cell>
          <cell r="AC2888">
            <v>1021.99</v>
          </cell>
          <cell r="AD2888">
            <v>0</v>
          </cell>
        </row>
        <row r="2889">
          <cell r="S2889">
            <v>4</v>
          </cell>
          <cell r="V2889" t="str">
            <v>OPERACIONES AJENAS DE INGRESO</v>
          </cell>
          <cell r="AC2889">
            <v>0</v>
          </cell>
          <cell r="AD2889">
            <v>0</v>
          </cell>
        </row>
        <row r="2890">
          <cell r="S2890">
            <v>4</v>
          </cell>
          <cell r="V2890">
            <v>13201</v>
          </cell>
          <cell r="AC2890">
            <v>2041.5</v>
          </cell>
          <cell r="AD2890">
            <v>0</v>
          </cell>
        </row>
        <row r="2891">
          <cell r="S2891">
            <v>4</v>
          </cell>
          <cell r="V2891">
            <v>13202</v>
          </cell>
          <cell r="AC2891">
            <v>20611.330000000002</v>
          </cell>
          <cell r="AD2891">
            <v>0</v>
          </cell>
        </row>
        <row r="2892">
          <cell r="S2892">
            <v>4</v>
          </cell>
          <cell r="V2892">
            <v>15202</v>
          </cell>
          <cell r="AC2892">
            <v>6183.4</v>
          </cell>
          <cell r="AD2892">
            <v>0</v>
          </cell>
        </row>
        <row r="2893">
          <cell r="S2893">
            <v>4</v>
          </cell>
          <cell r="V2893">
            <v>39202</v>
          </cell>
          <cell r="AC2893">
            <v>4255.58</v>
          </cell>
          <cell r="AD2893">
            <v>0</v>
          </cell>
        </row>
        <row r="2894">
          <cell r="S2894">
            <v>4</v>
          </cell>
          <cell r="V2894" t="str">
            <v>OPERACIONES AJENAS DE INGRESO</v>
          </cell>
          <cell r="AC2894">
            <v>0</v>
          </cell>
          <cell r="AD2894">
            <v>0</v>
          </cell>
        </row>
        <row r="2895">
          <cell r="S2895">
            <v>4</v>
          </cell>
          <cell r="V2895">
            <v>11301</v>
          </cell>
          <cell r="AC2895">
            <v>3793.5</v>
          </cell>
          <cell r="AD2895">
            <v>0</v>
          </cell>
        </row>
        <row r="2896">
          <cell r="S2896">
            <v>4</v>
          </cell>
          <cell r="V2896">
            <v>13201</v>
          </cell>
          <cell r="AC2896">
            <v>105.38</v>
          </cell>
          <cell r="AD2896">
            <v>0</v>
          </cell>
        </row>
        <row r="2897">
          <cell r="S2897">
            <v>4</v>
          </cell>
          <cell r="V2897">
            <v>13202</v>
          </cell>
          <cell r="AC2897">
            <v>543.5</v>
          </cell>
          <cell r="AD2897">
            <v>0</v>
          </cell>
        </row>
        <row r="2898">
          <cell r="S2898">
            <v>4</v>
          </cell>
          <cell r="V2898">
            <v>15202</v>
          </cell>
          <cell r="AC2898">
            <v>18944.87</v>
          </cell>
          <cell r="AD2898">
            <v>0</v>
          </cell>
        </row>
        <row r="2899">
          <cell r="S2899">
            <v>4</v>
          </cell>
          <cell r="V2899">
            <v>15402</v>
          </cell>
          <cell r="AC2899">
            <v>1098</v>
          </cell>
          <cell r="AD2899">
            <v>0</v>
          </cell>
        </row>
        <row r="2900">
          <cell r="S2900">
            <v>4</v>
          </cell>
          <cell r="V2900">
            <v>15401</v>
          </cell>
          <cell r="AC2900">
            <v>630</v>
          </cell>
          <cell r="AD2900">
            <v>0</v>
          </cell>
        </row>
        <row r="2901">
          <cell r="S2901">
            <v>4</v>
          </cell>
          <cell r="V2901">
            <v>39202</v>
          </cell>
          <cell r="AC2901">
            <v>420.72</v>
          </cell>
          <cell r="AD2901">
            <v>0</v>
          </cell>
        </row>
        <row r="2902">
          <cell r="S2902">
            <v>4</v>
          </cell>
          <cell r="V2902" t="str">
            <v>OPERACIONES AJENAS DE INGRESO</v>
          </cell>
          <cell r="AC2902">
            <v>0</v>
          </cell>
          <cell r="AD2902">
            <v>0</v>
          </cell>
        </row>
        <row r="2903">
          <cell r="S2903">
            <v>4</v>
          </cell>
          <cell r="V2903">
            <v>11301</v>
          </cell>
          <cell r="AC2903">
            <v>4614.5</v>
          </cell>
          <cell r="AD2903">
            <v>0</v>
          </cell>
        </row>
        <row r="2904">
          <cell r="S2904">
            <v>4</v>
          </cell>
          <cell r="V2904">
            <v>13201</v>
          </cell>
          <cell r="AC2904">
            <v>128.93</v>
          </cell>
          <cell r="AD2904">
            <v>0</v>
          </cell>
        </row>
        <row r="2905">
          <cell r="S2905">
            <v>4</v>
          </cell>
          <cell r="V2905">
            <v>13202</v>
          </cell>
          <cell r="AC2905">
            <v>1301.8599999999999</v>
          </cell>
          <cell r="AD2905">
            <v>0</v>
          </cell>
        </row>
        <row r="2906">
          <cell r="S2906">
            <v>4</v>
          </cell>
          <cell r="V2906">
            <v>15202</v>
          </cell>
          <cell r="AC2906">
            <v>49505.85</v>
          </cell>
          <cell r="AD2906">
            <v>0</v>
          </cell>
        </row>
        <row r="2907">
          <cell r="S2907">
            <v>4</v>
          </cell>
          <cell r="V2907">
            <v>15402</v>
          </cell>
          <cell r="AC2907">
            <v>7034.5</v>
          </cell>
          <cell r="AD2907">
            <v>0</v>
          </cell>
        </row>
        <row r="2908">
          <cell r="S2908">
            <v>4</v>
          </cell>
          <cell r="V2908">
            <v>15901</v>
          </cell>
          <cell r="AC2908">
            <v>770</v>
          </cell>
          <cell r="AD2908">
            <v>0</v>
          </cell>
        </row>
        <row r="2909">
          <cell r="S2909">
            <v>4</v>
          </cell>
          <cell r="V2909">
            <v>39202</v>
          </cell>
          <cell r="AC2909">
            <v>1056.79</v>
          </cell>
          <cell r="AD2909">
            <v>0</v>
          </cell>
        </row>
        <row r="2910">
          <cell r="S2910">
            <v>4</v>
          </cell>
          <cell r="V2910" t="str">
            <v>OPERACIONES AJENAS DE INGRESO</v>
          </cell>
          <cell r="AC2910">
            <v>0</v>
          </cell>
          <cell r="AD2910">
            <v>0</v>
          </cell>
        </row>
        <row r="2911">
          <cell r="S2911">
            <v>4</v>
          </cell>
          <cell r="V2911">
            <v>35101</v>
          </cell>
          <cell r="AC2911">
            <v>3979.86</v>
          </cell>
          <cell r="AD2911">
            <v>636.78</v>
          </cell>
        </row>
        <row r="2912">
          <cell r="S2912">
            <v>4</v>
          </cell>
          <cell r="V2912">
            <v>35101</v>
          </cell>
          <cell r="AC2912">
            <v>3979.86</v>
          </cell>
          <cell r="AD2912">
            <v>636.78</v>
          </cell>
        </row>
        <row r="2913">
          <cell r="S2913">
            <v>4</v>
          </cell>
          <cell r="V2913">
            <v>37504</v>
          </cell>
          <cell r="AC2913">
            <v>1546</v>
          </cell>
          <cell r="AD2913">
            <v>0</v>
          </cell>
        </row>
        <row r="2914">
          <cell r="S2914">
            <v>4</v>
          </cell>
          <cell r="V2914">
            <v>31301</v>
          </cell>
          <cell r="AC2914">
            <v>341.18</v>
          </cell>
          <cell r="AD2914">
            <v>54.58</v>
          </cell>
        </row>
        <row r="2915">
          <cell r="S2915">
            <v>4</v>
          </cell>
          <cell r="V2915">
            <v>31101</v>
          </cell>
          <cell r="AC2915">
            <v>38411.919999999998</v>
          </cell>
          <cell r="AD2915">
            <v>6135.08</v>
          </cell>
        </row>
        <row r="2916">
          <cell r="S2916">
            <v>4</v>
          </cell>
          <cell r="V2916">
            <v>39202</v>
          </cell>
          <cell r="AC2916">
            <v>2963.89</v>
          </cell>
          <cell r="AD2916">
            <v>237.11</v>
          </cell>
        </row>
        <row r="2917">
          <cell r="S2917">
            <v>4</v>
          </cell>
          <cell r="V2917">
            <v>39202</v>
          </cell>
          <cell r="AC2917">
            <v>4709.2700000000004</v>
          </cell>
          <cell r="AD2917">
            <v>0</v>
          </cell>
        </row>
        <row r="2918">
          <cell r="S2918">
            <v>4</v>
          </cell>
          <cell r="V2918">
            <v>37504</v>
          </cell>
          <cell r="AC2918">
            <v>1957</v>
          </cell>
          <cell r="AD2918">
            <v>0</v>
          </cell>
        </row>
        <row r="2919">
          <cell r="S2919">
            <v>5</v>
          </cell>
          <cell r="V2919">
            <v>37504</v>
          </cell>
          <cell r="AC2919">
            <v>4250</v>
          </cell>
          <cell r="AD2919">
            <v>0</v>
          </cell>
        </row>
        <row r="2920">
          <cell r="S2920">
            <v>5</v>
          </cell>
          <cell r="V2920">
            <v>37504</v>
          </cell>
          <cell r="AC2920">
            <v>4250</v>
          </cell>
          <cell r="AD2920">
            <v>0</v>
          </cell>
        </row>
        <row r="2921">
          <cell r="S2921">
            <v>5</v>
          </cell>
          <cell r="V2921">
            <v>37504</v>
          </cell>
          <cell r="AC2921">
            <v>4250</v>
          </cell>
          <cell r="AD2921">
            <v>0</v>
          </cell>
        </row>
        <row r="2922">
          <cell r="S2922">
            <v>4</v>
          </cell>
          <cell r="V2922">
            <v>31301</v>
          </cell>
          <cell r="AC2922">
            <v>134.76</v>
          </cell>
          <cell r="AD2922">
            <v>21.24</v>
          </cell>
        </row>
        <row r="2923">
          <cell r="S2923">
            <v>5</v>
          </cell>
          <cell r="V2923">
            <v>31301</v>
          </cell>
          <cell r="AC2923">
            <v>9100</v>
          </cell>
          <cell r="AD2923">
            <v>1456</v>
          </cell>
        </row>
        <row r="2924">
          <cell r="S2924">
            <v>4</v>
          </cell>
          <cell r="V2924">
            <v>31301</v>
          </cell>
          <cell r="AC2924">
            <v>333.78</v>
          </cell>
          <cell r="AD2924">
            <v>53.41</v>
          </cell>
        </row>
        <row r="2925">
          <cell r="S2925">
            <v>5</v>
          </cell>
          <cell r="V2925">
            <v>31301</v>
          </cell>
          <cell r="AC2925">
            <v>5474</v>
          </cell>
          <cell r="AD2925">
            <v>0</v>
          </cell>
        </row>
        <row r="2926">
          <cell r="S2926">
            <v>5</v>
          </cell>
          <cell r="V2926">
            <v>32201</v>
          </cell>
          <cell r="AC2926">
            <v>10000</v>
          </cell>
          <cell r="AD2926">
            <v>1600</v>
          </cell>
        </row>
        <row r="2927">
          <cell r="S2927">
            <v>4</v>
          </cell>
          <cell r="V2927">
            <v>31301</v>
          </cell>
          <cell r="AC2927">
            <v>1107.95</v>
          </cell>
          <cell r="AD2927">
            <v>176.81</v>
          </cell>
        </row>
        <row r="2928">
          <cell r="S2928">
            <v>5</v>
          </cell>
          <cell r="V2928">
            <v>32201</v>
          </cell>
          <cell r="AC2928">
            <v>29500</v>
          </cell>
          <cell r="AD2928">
            <v>4720</v>
          </cell>
        </row>
        <row r="2929">
          <cell r="S2929">
            <v>5</v>
          </cell>
          <cell r="V2929">
            <v>32201</v>
          </cell>
          <cell r="AC2929">
            <v>29500</v>
          </cell>
          <cell r="AD2929">
            <v>4720</v>
          </cell>
        </row>
        <row r="2930">
          <cell r="S2930">
            <v>5</v>
          </cell>
          <cell r="V2930">
            <v>32201</v>
          </cell>
          <cell r="AC2930">
            <v>29500</v>
          </cell>
          <cell r="AD2930">
            <v>4720</v>
          </cell>
        </row>
        <row r="2931">
          <cell r="S2931">
            <v>5</v>
          </cell>
          <cell r="V2931">
            <v>32201</v>
          </cell>
          <cell r="AC2931">
            <v>29500</v>
          </cell>
          <cell r="AD2931">
            <v>4720</v>
          </cell>
        </row>
        <row r="2932">
          <cell r="S2932">
            <v>5</v>
          </cell>
          <cell r="V2932">
            <v>32201</v>
          </cell>
          <cell r="AC2932">
            <v>14554</v>
          </cell>
          <cell r="AD2932">
            <v>2328.64</v>
          </cell>
        </row>
        <row r="2933">
          <cell r="S2933">
            <v>5</v>
          </cell>
          <cell r="V2933">
            <v>32201</v>
          </cell>
          <cell r="AC2933">
            <v>14554</v>
          </cell>
          <cell r="AD2933">
            <v>2328.64</v>
          </cell>
        </row>
        <row r="2934">
          <cell r="S2934">
            <v>5</v>
          </cell>
          <cell r="V2934">
            <v>32201</v>
          </cell>
          <cell r="AC2934">
            <v>14554</v>
          </cell>
          <cell r="AD2934">
            <v>2328.64</v>
          </cell>
        </row>
        <row r="2935">
          <cell r="S2935">
            <v>5</v>
          </cell>
          <cell r="V2935">
            <v>32201</v>
          </cell>
          <cell r="AC2935">
            <v>14554</v>
          </cell>
          <cell r="AD2935">
            <v>2328.64</v>
          </cell>
        </row>
        <row r="2936">
          <cell r="S2936">
            <v>5</v>
          </cell>
          <cell r="V2936">
            <v>32201</v>
          </cell>
          <cell r="AC2936">
            <v>36095.85</v>
          </cell>
          <cell r="AD2936">
            <v>5775.34</v>
          </cell>
        </row>
        <row r="2937">
          <cell r="S2937">
            <v>4</v>
          </cell>
          <cell r="V2937">
            <v>39202</v>
          </cell>
          <cell r="AC2937">
            <v>635</v>
          </cell>
          <cell r="AD2937">
            <v>0</v>
          </cell>
        </row>
        <row r="2938">
          <cell r="S2938">
            <v>5</v>
          </cell>
          <cell r="V2938">
            <v>33104</v>
          </cell>
          <cell r="AC2938">
            <v>3500</v>
          </cell>
          <cell r="AD2938">
            <v>560</v>
          </cell>
        </row>
        <row r="2939">
          <cell r="S2939">
            <v>5</v>
          </cell>
          <cell r="V2939">
            <v>33104</v>
          </cell>
          <cell r="AC2939">
            <v>3500</v>
          </cell>
          <cell r="AD2939">
            <v>560</v>
          </cell>
        </row>
        <row r="2940">
          <cell r="S2940">
            <v>5</v>
          </cell>
          <cell r="V2940">
            <v>33104</v>
          </cell>
          <cell r="AC2940">
            <v>3500</v>
          </cell>
          <cell r="AD2940">
            <v>560</v>
          </cell>
        </row>
        <row r="2941">
          <cell r="S2941">
            <v>5</v>
          </cell>
          <cell r="V2941">
            <v>33104</v>
          </cell>
          <cell r="AC2941">
            <v>3500</v>
          </cell>
          <cell r="AD2941">
            <v>560</v>
          </cell>
        </row>
        <row r="2942">
          <cell r="S2942">
            <v>5</v>
          </cell>
          <cell r="V2942">
            <v>33104</v>
          </cell>
          <cell r="AC2942">
            <v>3500</v>
          </cell>
          <cell r="AD2942">
            <v>560</v>
          </cell>
        </row>
        <row r="2943">
          <cell r="S2943">
            <v>5</v>
          </cell>
          <cell r="V2943">
            <v>33104</v>
          </cell>
          <cell r="AC2943">
            <v>3500</v>
          </cell>
          <cell r="AD2943">
            <v>560</v>
          </cell>
        </row>
        <row r="2944">
          <cell r="S2944">
            <v>5</v>
          </cell>
          <cell r="V2944">
            <v>33104</v>
          </cell>
          <cell r="AC2944">
            <v>3500</v>
          </cell>
          <cell r="AD2944">
            <v>560</v>
          </cell>
        </row>
        <row r="2945">
          <cell r="S2945">
            <v>5</v>
          </cell>
          <cell r="V2945">
            <v>33104</v>
          </cell>
          <cell r="AC2945">
            <v>10440</v>
          </cell>
          <cell r="AD2945">
            <v>0</v>
          </cell>
        </row>
        <row r="2946">
          <cell r="S2946">
            <v>5</v>
          </cell>
          <cell r="V2946">
            <v>33104</v>
          </cell>
          <cell r="AC2946">
            <v>2331.61</v>
          </cell>
          <cell r="AD2946">
            <v>373.06</v>
          </cell>
        </row>
        <row r="2947">
          <cell r="S2947">
            <v>5</v>
          </cell>
          <cell r="V2947">
            <v>33104</v>
          </cell>
          <cell r="AC2947">
            <v>5000</v>
          </cell>
          <cell r="AD2947">
            <v>0</v>
          </cell>
        </row>
        <row r="2948">
          <cell r="S2948">
            <v>5</v>
          </cell>
          <cell r="V2948">
            <v>37504</v>
          </cell>
          <cell r="AC2948">
            <v>4013</v>
          </cell>
          <cell r="AD2948">
            <v>0</v>
          </cell>
        </row>
        <row r="2949">
          <cell r="S2949">
            <v>5</v>
          </cell>
          <cell r="V2949">
            <v>37504</v>
          </cell>
          <cell r="AC2949">
            <v>9719.2000000000007</v>
          </cell>
          <cell r="AD2949">
            <v>0</v>
          </cell>
        </row>
        <row r="2950">
          <cell r="S2950">
            <v>5</v>
          </cell>
          <cell r="V2950">
            <v>37504</v>
          </cell>
          <cell r="AC2950">
            <v>3512.3</v>
          </cell>
          <cell r="AD2950">
            <v>0</v>
          </cell>
        </row>
        <row r="2951">
          <cell r="S2951">
            <v>5</v>
          </cell>
          <cell r="V2951">
            <v>33104</v>
          </cell>
          <cell r="AC2951">
            <v>4664.82</v>
          </cell>
          <cell r="AD2951">
            <v>746.37</v>
          </cell>
        </row>
        <row r="2952">
          <cell r="S2952">
            <v>5</v>
          </cell>
          <cell r="V2952">
            <v>33104</v>
          </cell>
          <cell r="AC2952">
            <v>15273.04</v>
          </cell>
          <cell r="AD2952">
            <v>2443.69</v>
          </cell>
        </row>
        <row r="2953">
          <cell r="S2953">
            <v>5</v>
          </cell>
          <cell r="V2953">
            <v>32201</v>
          </cell>
          <cell r="AC2953">
            <v>15191.01</v>
          </cell>
          <cell r="AD2953">
            <v>2430.56</v>
          </cell>
        </row>
        <row r="2954">
          <cell r="S2954">
            <v>5</v>
          </cell>
          <cell r="V2954">
            <v>32201</v>
          </cell>
          <cell r="AC2954">
            <v>8052</v>
          </cell>
          <cell r="AD2954">
            <v>1288.32</v>
          </cell>
        </row>
        <row r="2955">
          <cell r="S2955">
            <v>5</v>
          </cell>
          <cell r="V2955">
            <v>35101</v>
          </cell>
          <cell r="AC2955">
            <v>42361.06</v>
          </cell>
          <cell r="AD2955">
            <v>6777.77</v>
          </cell>
        </row>
        <row r="2956">
          <cell r="S2956">
            <v>4</v>
          </cell>
          <cell r="V2956">
            <v>31301</v>
          </cell>
          <cell r="AC2956">
            <v>602.19000000000005</v>
          </cell>
          <cell r="AD2956">
            <v>93.81</v>
          </cell>
        </row>
        <row r="2957">
          <cell r="S2957">
            <v>5</v>
          </cell>
          <cell r="V2957">
            <v>32201</v>
          </cell>
          <cell r="AC2957">
            <v>12337</v>
          </cell>
          <cell r="AD2957">
            <v>1973.92</v>
          </cell>
        </row>
        <row r="2958">
          <cell r="S2958">
            <v>5</v>
          </cell>
          <cell r="V2958">
            <v>32201</v>
          </cell>
          <cell r="AC2958">
            <v>38655.870000000003</v>
          </cell>
          <cell r="AD2958">
            <v>6184.93</v>
          </cell>
        </row>
        <row r="2959">
          <cell r="S2959">
            <v>5</v>
          </cell>
          <cell r="V2959">
            <v>35101</v>
          </cell>
          <cell r="AC2959">
            <v>3865.59</v>
          </cell>
          <cell r="AD2959">
            <v>618.49</v>
          </cell>
        </row>
        <row r="2960">
          <cell r="S2960">
            <v>5</v>
          </cell>
          <cell r="V2960">
            <v>32201</v>
          </cell>
          <cell r="AC2960">
            <v>31000</v>
          </cell>
          <cell r="AD2960">
            <v>4960</v>
          </cell>
        </row>
        <row r="2961">
          <cell r="S2961">
            <v>5</v>
          </cell>
          <cell r="V2961">
            <v>35101</v>
          </cell>
          <cell r="AC2961">
            <v>2000</v>
          </cell>
          <cell r="AD2961">
            <v>320</v>
          </cell>
        </row>
        <row r="2962">
          <cell r="S2962">
            <v>5</v>
          </cell>
          <cell r="V2962">
            <v>32201</v>
          </cell>
          <cell r="AC2962">
            <v>39071</v>
          </cell>
          <cell r="AD2962">
            <v>6251.36</v>
          </cell>
        </row>
        <row r="2963">
          <cell r="S2963">
            <v>5</v>
          </cell>
          <cell r="V2963">
            <v>32201</v>
          </cell>
          <cell r="AC2963">
            <v>9362.33</v>
          </cell>
          <cell r="AD2963">
            <v>1497.97</v>
          </cell>
        </row>
        <row r="2964">
          <cell r="S2964">
            <v>5</v>
          </cell>
          <cell r="V2964">
            <v>32201</v>
          </cell>
          <cell r="AC2964">
            <v>44000</v>
          </cell>
          <cell r="AD2964">
            <v>7040</v>
          </cell>
        </row>
        <row r="2965">
          <cell r="S2965">
            <v>5</v>
          </cell>
          <cell r="V2965">
            <v>32201</v>
          </cell>
          <cell r="AC2965">
            <v>23600</v>
          </cell>
          <cell r="AD2965">
            <v>3776</v>
          </cell>
        </row>
        <row r="2966">
          <cell r="S2966">
            <v>5</v>
          </cell>
          <cell r="V2966">
            <v>32201</v>
          </cell>
          <cell r="AC2966">
            <v>14490</v>
          </cell>
          <cell r="AD2966">
            <v>2318.4</v>
          </cell>
        </row>
        <row r="2967">
          <cell r="S2967">
            <v>5</v>
          </cell>
          <cell r="V2967">
            <v>32201</v>
          </cell>
          <cell r="AC2967">
            <v>41424.639999999999</v>
          </cell>
          <cell r="AD2967">
            <v>6627.94</v>
          </cell>
        </row>
        <row r="2968">
          <cell r="S2968">
            <v>5</v>
          </cell>
          <cell r="V2968">
            <v>31301</v>
          </cell>
          <cell r="AC2968">
            <v>2048.7399999999998</v>
          </cell>
          <cell r="AD2968">
            <v>0</v>
          </cell>
        </row>
        <row r="2969">
          <cell r="S2969">
            <v>4</v>
          </cell>
          <cell r="V2969">
            <v>39202</v>
          </cell>
          <cell r="AC2969">
            <v>47421</v>
          </cell>
          <cell r="AD2969">
            <v>0</v>
          </cell>
        </row>
        <row r="2970">
          <cell r="S2970">
            <v>5</v>
          </cell>
          <cell r="V2970">
            <v>31301</v>
          </cell>
          <cell r="AC2970">
            <v>1693</v>
          </cell>
          <cell r="AD2970">
            <v>0</v>
          </cell>
        </row>
        <row r="2971">
          <cell r="S2971">
            <v>4</v>
          </cell>
          <cell r="V2971" t="str">
            <v>No aplica</v>
          </cell>
          <cell r="AC2971">
            <v>174067.87</v>
          </cell>
          <cell r="AD2971">
            <v>0</v>
          </cell>
        </row>
        <row r="2972">
          <cell r="S2972">
            <v>4</v>
          </cell>
          <cell r="V2972" t="str">
            <v>No aplica</v>
          </cell>
          <cell r="AC2972">
            <v>683745.32</v>
          </cell>
          <cell r="AD2972">
            <v>0</v>
          </cell>
        </row>
        <row r="2973">
          <cell r="S2973">
            <v>4</v>
          </cell>
          <cell r="V2973" t="str">
            <v>No aplica</v>
          </cell>
          <cell r="AC2973">
            <v>607709.84</v>
          </cell>
          <cell r="AD2973">
            <v>0</v>
          </cell>
        </row>
        <row r="2974">
          <cell r="S2974">
            <v>4</v>
          </cell>
          <cell r="V2974" t="str">
            <v>No aplica</v>
          </cell>
          <cell r="AC2974">
            <v>2146.1999999999998</v>
          </cell>
          <cell r="AD2974">
            <v>0</v>
          </cell>
        </row>
        <row r="2975">
          <cell r="S2975">
            <v>4</v>
          </cell>
          <cell r="V2975" t="str">
            <v>No aplica</v>
          </cell>
          <cell r="AC2975">
            <v>430662.87</v>
          </cell>
          <cell r="AD2975">
            <v>0</v>
          </cell>
        </row>
        <row r="2976">
          <cell r="S2976">
            <v>4</v>
          </cell>
          <cell r="V2976" t="str">
            <v>No aplica</v>
          </cell>
          <cell r="AC2976">
            <v>297679.06</v>
          </cell>
          <cell r="AD2976">
            <v>0</v>
          </cell>
        </row>
        <row r="2977">
          <cell r="S2977">
            <v>4</v>
          </cell>
          <cell r="V2977" t="str">
            <v>No aplica</v>
          </cell>
          <cell r="AC2977">
            <v>3346537.15</v>
          </cell>
          <cell r="AD2977">
            <v>0</v>
          </cell>
        </row>
        <row r="2978">
          <cell r="S2978">
            <v>4</v>
          </cell>
          <cell r="V2978" t="str">
            <v>No aplica</v>
          </cell>
          <cell r="AC2978">
            <v>265058.48</v>
          </cell>
          <cell r="AD2978">
            <v>0</v>
          </cell>
        </row>
        <row r="2979">
          <cell r="S2979">
            <v>4</v>
          </cell>
          <cell r="V2979" t="str">
            <v>No aplica</v>
          </cell>
          <cell r="AC2979">
            <v>1228245.8700000001</v>
          </cell>
          <cell r="AD2979">
            <v>0</v>
          </cell>
        </row>
        <row r="2980">
          <cell r="S2980">
            <v>4</v>
          </cell>
          <cell r="V2980" t="str">
            <v>No aplica</v>
          </cell>
          <cell r="AC2980">
            <v>100000</v>
          </cell>
          <cell r="AD2980">
            <v>0</v>
          </cell>
        </row>
        <row r="2981">
          <cell r="S2981">
            <v>4</v>
          </cell>
          <cell r="V2981" t="str">
            <v>No aplica</v>
          </cell>
          <cell r="AC2981">
            <v>1837643.92</v>
          </cell>
          <cell r="AD2981">
            <v>0</v>
          </cell>
        </row>
        <row r="2982">
          <cell r="S2982">
            <v>4</v>
          </cell>
          <cell r="V2982" t="str">
            <v>No aplica</v>
          </cell>
          <cell r="AC2982">
            <v>155593.20000000001</v>
          </cell>
          <cell r="AD2982">
            <v>0</v>
          </cell>
        </row>
        <row r="2983">
          <cell r="S2983">
            <v>5</v>
          </cell>
          <cell r="V2983">
            <v>37504</v>
          </cell>
          <cell r="AC2983">
            <v>1207.9000000000001</v>
          </cell>
          <cell r="AD2983">
            <v>0</v>
          </cell>
        </row>
        <row r="2984">
          <cell r="S2984">
            <v>4</v>
          </cell>
          <cell r="V2984" t="str">
            <v>No aplica</v>
          </cell>
          <cell r="AC2984">
            <v>1506026.33</v>
          </cell>
          <cell r="AD2984">
            <v>0</v>
          </cell>
        </row>
        <row r="2985">
          <cell r="S2985">
            <v>5</v>
          </cell>
          <cell r="V2985">
            <v>37504</v>
          </cell>
          <cell r="AC2985">
            <v>1682.6</v>
          </cell>
          <cell r="AD2985">
            <v>0</v>
          </cell>
        </row>
        <row r="2986">
          <cell r="S2986">
            <v>5</v>
          </cell>
          <cell r="V2986" t="str">
            <v>OPERACIONES AJENAS DE EGRESO</v>
          </cell>
          <cell r="AC2986">
            <v>27778.59</v>
          </cell>
          <cell r="AD2986">
            <v>0</v>
          </cell>
        </row>
        <row r="2987">
          <cell r="S2987">
            <v>5</v>
          </cell>
          <cell r="V2987" t="str">
            <v>OPERACIONES AJENAS DE EGRESO</v>
          </cell>
          <cell r="AC2987">
            <v>1014700</v>
          </cell>
          <cell r="AD2987">
            <v>0</v>
          </cell>
        </row>
        <row r="2988">
          <cell r="S2988">
            <v>5</v>
          </cell>
          <cell r="V2988" t="str">
            <v>OPERACIONES AJENAS DE EGRESO</v>
          </cell>
          <cell r="AC2988">
            <v>43860.49</v>
          </cell>
          <cell r="AD2988">
            <v>0</v>
          </cell>
        </row>
        <row r="2989">
          <cell r="S2989">
            <v>5</v>
          </cell>
          <cell r="V2989">
            <v>26103</v>
          </cell>
          <cell r="AC2989">
            <v>432.64</v>
          </cell>
          <cell r="AD2989">
            <v>67.36</v>
          </cell>
        </row>
        <row r="2990">
          <cell r="S2990">
            <v>5</v>
          </cell>
          <cell r="V2990">
            <v>22104</v>
          </cell>
          <cell r="AC2990">
            <v>1085.19</v>
          </cell>
          <cell r="AD2990">
            <v>30.9</v>
          </cell>
        </row>
        <row r="2991">
          <cell r="S2991">
            <v>5</v>
          </cell>
          <cell r="V2991">
            <v>22104</v>
          </cell>
          <cell r="AC2991">
            <v>53.02</v>
          </cell>
          <cell r="AD2991">
            <v>8.48</v>
          </cell>
        </row>
        <row r="2992">
          <cell r="S2992">
            <v>4</v>
          </cell>
          <cell r="V2992">
            <v>31301</v>
          </cell>
          <cell r="AC2992">
            <v>1299</v>
          </cell>
          <cell r="AD2992">
            <v>0</v>
          </cell>
        </row>
        <row r="2993">
          <cell r="S2993">
            <v>5</v>
          </cell>
          <cell r="V2993">
            <v>37504</v>
          </cell>
          <cell r="AC2993">
            <v>5112.3999999999996</v>
          </cell>
          <cell r="AD2993">
            <v>0</v>
          </cell>
        </row>
        <row r="2994">
          <cell r="S2994">
            <v>5</v>
          </cell>
          <cell r="V2994">
            <v>37504</v>
          </cell>
          <cell r="AC2994">
            <v>3906.3</v>
          </cell>
          <cell r="AD2994">
            <v>0</v>
          </cell>
        </row>
        <row r="2995">
          <cell r="S2995">
            <v>5</v>
          </cell>
          <cell r="V2995">
            <v>37504</v>
          </cell>
          <cell r="AC2995">
            <v>1254.0899999999999</v>
          </cell>
          <cell r="AD2995">
            <v>0</v>
          </cell>
        </row>
        <row r="2996">
          <cell r="S2996">
            <v>4</v>
          </cell>
          <cell r="V2996">
            <v>11301</v>
          </cell>
          <cell r="AC2996">
            <v>12029.5</v>
          </cell>
          <cell r="AD2996">
            <v>0</v>
          </cell>
        </row>
        <row r="2997">
          <cell r="S2997">
            <v>4</v>
          </cell>
          <cell r="V2997">
            <v>13201</v>
          </cell>
          <cell r="AC2997">
            <v>334.53</v>
          </cell>
          <cell r="AD2997">
            <v>0</v>
          </cell>
        </row>
        <row r="2998">
          <cell r="S2998">
            <v>4</v>
          </cell>
          <cell r="V2998">
            <v>13202</v>
          </cell>
          <cell r="AC2998">
            <v>3374.96</v>
          </cell>
          <cell r="AD2998">
            <v>0</v>
          </cell>
        </row>
        <row r="2999">
          <cell r="S2999">
            <v>4</v>
          </cell>
          <cell r="V2999">
            <v>15202</v>
          </cell>
          <cell r="AC2999">
            <v>55318.79</v>
          </cell>
          <cell r="AD2999">
            <v>0</v>
          </cell>
        </row>
        <row r="3000">
          <cell r="S3000">
            <v>4</v>
          </cell>
          <cell r="V3000">
            <v>15402</v>
          </cell>
          <cell r="AC3000">
            <v>18336.5</v>
          </cell>
          <cell r="AD3000">
            <v>0</v>
          </cell>
        </row>
        <row r="3001">
          <cell r="S3001">
            <v>4</v>
          </cell>
          <cell r="V3001">
            <v>15901</v>
          </cell>
          <cell r="AC3001">
            <v>490</v>
          </cell>
          <cell r="AD3001">
            <v>0</v>
          </cell>
        </row>
        <row r="3002">
          <cell r="S3002">
            <v>4</v>
          </cell>
          <cell r="V3002">
            <v>39202</v>
          </cell>
          <cell r="AC3002">
            <v>3009.83</v>
          </cell>
          <cell r="AD3002">
            <v>0</v>
          </cell>
        </row>
        <row r="3003">
          <cell r="S3003">
            <v>4</v>
          </cell>
          <cell r="V3003" t="str">
            <v>OPERACIONES AJENAS DE INGRESO</v>
          </cell>
          <cell r="AC3003">
            <v>0</v>
          </cell>
          <cell r="AD3003">
            <v>0</v>
          </cell>
        </row>
        <row r="3004">
          <cell r="S3004">
            <v>4</v>
          </cell>
          <cell r="V3004">
            <v>11301</v>
          </cell>
          <cell r="AC3004">
            <v>2574</v>
          </cell>
          <cell r="AD3004">
            <v>0</v>
          </cell>
        </row>
        <row r="3005">
          <cell r="S3005">
            <v>4</v>
          </cell>
          <cell r="V3005">
            <v>13201</v>
          </cell>
          <cell r="AC3005">
            <v>71.5</v>
          </cell>
          <cell r="AD3005">
            <v>0</v>
          </cell>
        </row>
        <row r="3006">
          <cell r="S3006">
            <v>4</v>
          </cell>
          <cell r="V3006">
            <v>13202</v>
          </cell>
          <cell r="AC3006">
            <v>807</v>
          </cell>
          <cell r="AD3006">
            <v>0</v>
          </cell>
        </row>
        <row r="3007">
          <cell r="S3007">
            <v>4</v>
          </cell>
          <cell r="V3007">
            <v>15202</v>
          </cell>
          <cell r="AC3007">
            <v>34580.449999999997</v>
          </cell>
          <cell r="AD3007">
            <v>0</v>
          </cell>
        </row>
        <row r="3008">
          <cell r="S3008">
            <v>4</v>
          </cell>
          <cell r="V3008">
            <v>15402</v>
          </cell>
          <cell r="AC3008">
            <v>4689</v>
          </cell>
          <cell r="AD3008">
            <v>0</v>
          </cell>
        </row>
        <row r="3009">
          <cell r="S3009">
            <v>4</v>
          </cell>
          <cell r="V3009">
            <v>15901</v>
          </cell>
          <cell r="AC3009">
            <v>630</v>
          </cell>
          <cell r="AD3009">
            <v>0</v>
          </cell>
        </row>
        <row r="3010">
          <cell r="S3010">
            <v>4</v>
          </cell>
          <cell r="V3010">
            <v>39202</v>
          </cell>
          <cell r="AC3010">
            <v>584.01</v>
          </cell>
          <cell r="AD3010">
            <v>0</v>
          </cell>
        </row>
        <row r="3011">
          <cell r="S3011">
            <v>4</v>
          </cell>
          <cell r="V3011" t="str">
            <v>OPERACIONES AJENAS DE INGRESO</v>
          </cell>
          <cell r="AC3011">
            <v>0</v>
          </cell>
          <cell r="AD3011">
            <v>0</v>
          </cell>
        </row>
        <row r="3012">
          <cell r="S3012">
            <v>4</v>
          </cell>
          <cell r="V3012">
            <v>11301</v>
          </cell>
          <cell r="AC3012">
            <v>25777.5</v>
          </cell>
          <cell r="AD3012">
            <v>0</v>
          </cell>
        </row>
        <row r="3013">
          <cell r="S3013">
            <v>4</v>
          </cell>
          <cell r="V3013">
            <v>13201</v>
          </cell>
          <cell r="AC3013">
            <v>150.08000000000001</v>
          </cell>
          <cell r="AD3013">
            <v>0</v>
          </cell>
        </row>
        <row r="3014">
          <cell r="S3014">
            <v>4</v>
          </cell>
          <cell r="V3014">
            <v>13202</v>
          </cell>
          <cell r="AC3014">
            <v>7298.73</v>
          </cell>
          <cell r="AD3014">
            <v>0</v>
          </cell>
        </row>
        <row r="3015">
          <cell r="S3015">
            <v>4</v>
          </cell>
          <cell r="V3015">
            <v>15202</v>
          </cell>
          <cell r="AC3015">
            <v>64645.72</v>
          </cell>
          <cell r="AD3015">
            <v>0</v>
          </cell>
        </row>
        <row r="3016">
          <cell r="S3016">
            <v>4</v>
          </cell>
          <cell r="V3016">
            <v>15402</v>
          </cell>
          <cell r="AC3016">
            <v>39292.5</v>
          </cell>
          <cell r="AD3016">
            <v>0</v>
          </cell>
        </row>
        <row r="3017">
          <cell r="S3017">
            <v>4</v>
          </cell>
          <cell r="V3017">
            <v>15901</v>
          </cell>
          <cell r="AC3017">
            <v>1050</v>
          </cell>
          <cell r="AD3017">
            <v>0</v>
          </cell>
        </row>
        <row r="3018">
          <cell r="S3018">
            <v>4</v>
          </cell>
          <cell r="V3018">
            <v>39202</v>
          </cell>
          <cell r="AC3018">
            <v>5734.06</v>
          </cell>
          <cell r="AD3018">
            <v>0</v>
          </cell>
        </row>
        <row r="3019">
          <cell r="S3019">
            <v>4</v>
          </cell>
          <cell r="V3019" t="str">
            <v>OPERACIONES AJENAS DE INGRESO</v>
          </cell>
          <cell r="AC3019">
            <v>0</v>
          </cell>
          <cell r="AD3019">
            <v>0</v>
          </cell>
        </row>
        <row r="3020">
          <cell r="S3020">
            <v>4</v>
          </cell>
          <cell r="V3020">
            <v>11301</v>
          </cell>
          <cell r="AC3020">
            <v>6966</v>
          </cell>
          <cell r="AD3020">
            <v>0</v>
          </cell>
        </row>
        <row r="3021">
          <cell r="S3021">
            <v>4</v>
          </cell>
          <cell r="V3021">
            <v>13201</v>
          </cell>
          <cell r="AC3021">
            <v>1.1599999999999999</v>
          </cell>
          <cell r="AD3021">
            <v>0</v>
          </cell>
        </row>
        <row r="3022">
          <cell r="S3022">
            <v>4</v>
          </cell>
          <cell r="V3022">
            <v>13202</v>
          </cell>
          <cell r="AC3022">
            <v>957.24</v>
          </cell>
          <cell r="AD3022">
            <v>0</v>
          </cell>
        </row>
        <row r="3023">
          <cell r="S3023">
            <v>4</v>
          </cell>
          <cell r="V3023">
            <v>15202</v>
          </cell>
          <cell r="AC3023">
            <v>37945.379999999997</v>
          </cell>
          <cell r="AD3023">
            <v>0</v>
          </cell>
        </row>
        <row r="3024">
          <cell r="S3024">
            <v>4</v>
          </cell>
          <cell r="V3024">
            <v>15402</v>
          </cell>
          <cell r="AC3024">
            <v>1602</v>
          </cell>
          <cell r="AD3024">
            <v>0</v>
          </cell>
        </row>
        <row r="3025">
          <cell r="S3025">
            <v>4</v>
          </cell>
          <cell r="V3025">
            <v>15401</v>
          </cell>
          <cell r="AC3025">
            <v>840</v>
          </cell>
          <cell r="AD3025">
            <v>0</v>
          </cell>
        </row>
        <row r="3026">
          <cell r="S3026">
            <v>4</v>
          </cell>
          <cell r="V3026">
            <v>39202</v>
          </cell>
          <cell r="AC3026">
            <v>817.09</v>
          </cell>
          <cell r="AD3026">
            <v>0</v>
          </cell>
        </row>
        <row r="3027">
          <cell r="S3027">
            <v>4</v>
          </cell>
          <cell r="V3027" t="str">
            <v>OPERACIONES AJENAS DE INGRESO</v>
          </cell>
          <cell r="AC3027">
            <v>0</v>
          </cell>
          <cell r="AD3027">
            <v>0</v>
          </cell>
        </row>
        <row r="3028">
          <cell r="S3028">
            <v>4</v>
          </cell>
          <cell r="V3028">
            <v>11301</v>
          </cell>
          <cell r="AC3028">
            <v>1379932.5</v>
          </cell>
          <cell r="AD3028">
            <v>0</v>
          </cell>
        </row>
        <row r="3029">
          <cell r="S3029">
            <v>4</v>
          </cell>
          <cell r="V3029">
            <v>11301</v>
          </cell>
          <cell r="AC3029">
            <v>1296026.8999999999</v>
          </cell>
          <cell r="AD3029">
            <v>0</v>
          </cell>
        </row>
        <row r="3030">
          <cell r="S3030">
            <v>4</v>
          </cell>
          <cell r="V3030">
            <v>15402</v>
          </cell>
          <cell r="AC3030">
            <v>2103165</v>
          </cell>
          <cell r="AD3030">
            <v>0</v>
          </cell>
        </row>
        <row r="3031">
          <cell r="S3031">
            <v>4</v>
          </cell>
          <cell r="V3031">
            <v>15402</v>
          </cell>
          <cell r="AC3031">
            <v>59581.1</v>
          </cell>
          <cell r="AD3031">
            <v>0</v>
          </cell>
        </row>
        <row r="3032">
          <cell r="S3032">
            <v>4</v>
          </cell>
          <cell r="V3032" t="str">
            <v>OPERACIONES AJENAS DE EGRESO</v>
          </cell>
          <cell r="AC3032">
            <v>3622.92</v>
          </cell>
          <cell r="AD3032">
            <v>0</v>
          </cell>
        </row>
        <row r="3033">
          <cell r="S3033">
            <v>4</v>
          </cell>
          <cell r="V3033" t="str">
            <v>OPERACIONES AJENAS DE INGRESO</v>
          </cell>
          <cell r="AC3033">
            <v>0</v>
          </cell>
          <cell r="AD3033">
            <v>0</v>
          </cell>
        </row>
        <row r="3034">
          <cell r="S3034">
            <v>4</v>
          </cell>
          <cell r="V3034">
            <v>11301</v>
          </cell>
          <cell r="AC3034">
            <v>188644.5</v>
          </cell>
          <cell r="AD3034">
            <v>0</v>
          </cell>
        </row>
        <row r="3035">
          <cell r="S3035">
            <v>4</v>
          </cell>
          <cell r="V3035">
            <v>11301</v>
          </cell>
          <cell r="AC3035">
            <v>12241.5</v>
          </cell>
          <cell r="AD3035">
            <v>0</v>
          </cell>
        </row>
        <row r="3036">
          <cell r="S3036">
            <v>4</v>
          </cell>
          <cell r="V3036">
            <v>15402</v>
          </cell>
          <cell r="AC3036">
            <v>288333</v>
          </cell>
          <cell r="AD3036">
            <v>0</v>
          </cell>
        </row>
        <row r="3037">
          <cell r="S3037">
            <v>4</v>
          </cell>
          <cell r="V3037">
            <v>15402</v>
          </cell>
          <cell r="AC3037">
            <v>538.5</v>
          </cell>
          <cell r="AD3037">
            <v>0</v>
          </cell>
        </row>
        <row r="3038">
          <cell r="S3038">
            <v>4</v>
          </cell>
          <cell r="V3038" t="str">
            <v>OPERACIONES AJENAS DE INGRESO</v>
          </cell>
          <cell r="AC3038">
            <v>0</v>
          </cell>
          <cell r="AD3038">
            <v>0</v>
          </cell>
        </row>
        <row r="3039">
          <cell r="S3039">
            <v>5</v>
          </cell>
          <cell r="V3039">
            <v>31801</v>
          </cell>
          <cell r="AC3039">
            <v>168.1</v>
          </cell>
          <cell r="AD3039">
            <v>26.9</v>
          </cell>
        </row>
        <row r="3040">
          <cell r="S3040">
            <v>5</v>
          </cell>
          <cell r="V3040">
            <v>31801</v>
          </cell>
          <cell r="AC3040">
            <v>389.09</v>
          </cell>
          <cell r="AD3040">
            <v>62.25</v>
          </cell>
        </row>
        <row r="3041">
          <cell r="S3041">
            <v>5</v>
          </cell>
          <cell r="V3041">
            <v>31801</v>
          </cell>
          <cell r="AC3041">
            <v>381.9</v>
          </cell>
          <cell r="AD3041">
            <v>61.1</v>
          </cell>
        </row>
        <row r="3042">
          <cell r="S3042">
            <v>5</v>
          </cell>
          <cell r="V3042">
            <v>37504</v>
          </cell>
          <cell r="AC3042">
            <v>2550</v>
          </cell>
          <cell r="AD3042">
            <v>0</v>
          </cell>
        </row>
        <row r="3043">
          <cell r="S3043">
            <v>5</v>
          </cell>
          <cell r="V3043">
            <v>22104</v>
          </cell>
          <cell r="AC3043">
            <v>432.6</v>
          </cell>
          <cell r="AD3043">
            <v>67.400000000000006</v>
          </cell>
        </row>
        <row r="3044">
          <cell r="S3044">
            <v>5</v>
          </cell>
          <cell r="V3044">
            <v>35101</v>
          </cell>
          <cell r="AC3044">
            <v>6871.32</v>
          </cell>
          <cell r="AD3044">
            <v>1099.4100000000001</v>
          </cell>
        </row>
        <row r="3045">
          <cell r="S3045">
            <v>5</v>
          </cell>
          <cell r="V3045">
            <v>35101</v>
          </cell>
          <cell r="AC3045">
            <v>6871.32</v>
          </cell>
          <cell r="AD3045">
            <v>1099.4100000000001</v>
          </cell>
        </row>
        <row r="3046">
          <cell r="S3046">
            <v>5</v>
          </cell>
          <cell r="V3046">
            <v>32601</v>
          </cell>
          <cell r="AC3046">
            <v>2950</v>
          </cell>
          <cell r="AD3046">
            <v>472</v>
          </cell>
        </row>
        <row r="3047">
          <cell r="S3047">
            <v>4</v>
          </cell>
          <cell r="V3047">
            <v>37504</v>
          </cell>
          <cell r="AC3047">
            <v>1425</v>
          </cell>
          <cell r="AD3047">
            <v>0</v>
          </cell>
        </row>
        <row r="3048">
          <cell r="S3048">
            <v>4</v>
          </cell>
          <cell r="V3048">
            <v>37504</v>
          </cell>
          <cell r="AC3048">
            <v>1425</v>
          </cell>
          <cell r="AD3048">
            <v>0</v>
          </cell>
        </row>
        <row r="3049">
          <cell r="S3049">
            <v>4</v>
          </cell>
          <cell r="V3049">
            <v>37504</v>
          </cell>
          <cell r="AC3049">
            <v>2850</v>
          </cell>
          <cell r="AD3049">
            <v>0</v>
          </cell>
        </row>
        <row r="3050">
          <cell r="S3050">
            <v>4</v>
          </cell>
          <cell r="V3050">
            <v>37504</v>
          </cell>
          <cell r="AC3050">
            <v>2850</v>
          </cell>
          <cell r="AD3050">
            <v>0</v>
          </cell>
        </row>
        <row r="3051">
          <cell r="S3051">
            <v>4</v>
          </cell>
          <cell r="V3051">
            <v>37504</v>
          </cell>
          <cell r="AC3051">
            <v>2850</v>
          </cell>
          <cell r="AD3051">
            <v>0</v>
          </cell>
        </row>
        <row r="3052">
          <cell r="S3052">
            <v>5</v>
          </cell>
          <cell r="V3052">
            <v>11301</v>
          </cell>
          <cell r="AC3052">
            <v>2471</v>
          </cell>
          <cell r="AD3052">
            <v>0</v>
          </cell>
        </row>
        <row r="3053">
          <cell r="S3053">
            <v>5</v>
          </cell>
          <cell r="V3053">
            <v>13201</v>
          </cell>
          <cell r="AC3053">
            <v>69.19</v>
          </cell>
          <cell r="AD3053">
            <v>0</v>
          </cell>
        </row>
        <row r="3054">
          <cell r="S3054">
            <v>5</v>
          </cell>
          <cell r="V3054">
            <v>13202</v>
          </cell>
          <cell r="AC3054">
            <v>698.56</v>
          </cell>
          <cell r="AD3054">
            <v>0</v>
          </cell>
        </row>
        <row r="3055">
          <cell r="S3055">
            <v>5</v>
          </cell>
          <cell r="V3055">
            <v>15202</v>
          </cell>
          <cell r="AC3055">
            <v>349.28</v>
          </cell>
          <cell r="AD3055">
            <v>0</v>
          </cell>
        </row>
        <row r="3056">
          <cell r="S3056">
            <v>5</v>
          </cell>
          <cell r="V3056">
            <v>15402</v>
          </cell>
          <cell r="AC3056">
            <v>3766.17</v>
          </cell>
          <cell r="AD3056">
            <v>0</v>
          </cell>
        </row>
        <row r="3057">
          <cell r="S3057">
            <v>5</v>
          </cell>
          <cell r="V3057">
            <v>39202</v>
          </cell>
          <cell r="AC3057">
            <v>13.87</v>
          </cell>
          <cell r="AD3057">
            <v>0</v>
          </cell>
        </row>
        <row r="3058">
          <cell r="S3058">
            <v>5</v>
          </cell>
          <cell r="V3058" t="str">
            <v>OPERACIONES AJENAS DE INGRESO</v>
          </cell>
          <cell r="AC3058">
            <v>0</v>
          </cell>
          <cell r="AD3058">
            <v>0</v>
          </cell>
        </row>
        <row r="3059">
          <cell r="S3059">
            <v>5</v>
          </cell>
          <cell r="V3059">
            <v>13201</v>
          </cell>
          <cell r="AC3059">
            <v>1235.5</v>
          </cell>
          <cell r="AD3059">
            <v>0</v>
          </cell>
        </row>
        <row r="3060">
          <cell r="S3060">
            <v>5</v>
          </cell>
          <cell r="V3060">
            <v>13202</v>
          </cell>
          <cell r="AC3060">
            <v>12474.33</v>
          </cell>
          <cell r="AD3060">
            <v>0</v>
          </cell>
        </row>
        <row r="3061">
          <cell r="S3061">
            <v>5</v>
          </cell>
          <cell r="V3061">
            <v>15202</v>
          </cell>
          <cell r="AC3061">
            <v>6237.17</v>
          </cell>
          <cell r="AD3061">
            <v>0</v>
          </cell>
        </row>
        <row r="3062">
          <cell r="S3062">
            <v>5</v>
          </cell>
          <cell r="V3062">
            <v>39202</v>
          </cell>
          <cell r="AC3062">
            <v>1021.99</v>
          </cell>
          <cell r="AD3062">
            <v>0</v>
          </cell>
        </row>
        <row r="3063">
          <cell r="S3063">
            <v>5</v>
          </cell>
          <cell r="V3063" t="str">
            <v>OPERACIONES AJENAS DE INGRESO</v>
          </cell>
          <cell r="AC3063">
            <v>0</v>
          </cell>
          <cell r="AD3063">
            <v>0</v>
          </cell>
        </row>
        <row r="3064">
          <cell r="S3064">
            <v>5</v>
          </cell>
          <cell r="V3064">
            <v>13201</v>
          </cell>
          <cell r="AC3064">
            <v>4271.13</v>
          </cell>
          <cell r="AD3064">
            <v>0</v>
          </cell>
        </row>
        <row r="3065">
          <cell r="S3065">
            <v>5</v>
          </cell>
          <cell r="V3065">
            <v>13202</v>
          </cell>
          <cell r="AC3065">
            <v>43124.46</v>
          </cell>
          <cell r="AD3065">
            <v>0</v>
          </cell>
        </row>
        <row r="3066">
          <cell r="S3066">
            <v>5</v>
          </cell>
          <cell r="V3066">
            <v>15202</v>
          </cell>
          <cell r="AC3066">
            <v>21562.23</v>
          </cell>
          <cell r="AD3066">
            <v>0</v>
          </cell>
        </row>
        <row r="3067">
          <cell r="S3067">
            <v>5</v>
          </cell>
          <cell r="V3067">
            <v>39202</v>
          </cell>
          <cell r="AC3067">
            <v>9477.1299999999992</v>
          </cell>
          <cell r="AD3067">
            <v>0</v>
          </cell>
        </row>
        <row r="3068">
          <cell r="S3068">
            <v>5</v>
          </cell>
          <cell r="V3068" t="str">
            <v>OPERACIONES AJENAS DE INGRESO</v>
          </cell>
          <cell r="AC3068">
            <v>0</v>
          </cell>
          <cell r="AD3068">
            <v>0</v>
          </cell>
        </row>
        <row r="3069">
          <cell r="S3069">
            <v>5</v>
          </cell>
          <cell r="V3069">
            <v>13201</v>
          </cell>
          <cell r="AC3069">
            <v>1443.25</v>
          </cell>
          <cell r="AD3069">
            <v>0</v>
          </cell>
        </row>
        <row r="3070">
          <cell r="S3070">
            <v>5</v>
          </cell>
          <cell r="V3070">
            <v>13202</v>
          </cell>
          <cell r="AC3070">
            <v>14571.67</v>
          </cell>
          <cell r="AD3070">
            <v>0</v>
          </cell>
        </row>
        <row r="3071">
          <cell r="S3071">
            <v>5</v>
          </cell>
          <cell r="V3071">
            <v>15202</v>
          </cell>
          <cell r="AC3071">
            <v>7285.83</v>
          </cell>
          <cell r="AD3071">
            <v>0</v>
          </cell>
        </row>
        <row r="3072">
          <cell r="S3072">
            <v>5</v>
          </cell>
          <cell r="V3072">
            <v>39202</v>
          </cell>
          <cell r="AC3072">
            <v>2069.39</v>
          </cell>
          <cell r="AD3072">
            <v>0</v>
          </cell>
        </row>
        <row r="3073">
          <cell r="S3073">
            <v>5</v>
          </cell>
          <cell r="V3073" t="str">
            <v>OPERACIONES AJENAS DE INGRESO</v>
          </cell>
          <cell r="AC3073">
            <v>0</v>
          </cell>
          <cell r="AD3073">
            <v>0</v>
          </cell>
        </row>
        <row r="3074">
          <cell r="S3074">
            <v>5</v>
          </cell>
          <cell r="V3074">
            <v>13201</v>
          </cell>
          <cell r="AC3074">
            <v>2041.5</v>
          </cell>
          <cell r="AD3074">
            <v>0</v>
          </cell>
        </row>
        <row r="3075">
          <cell r="S3075">
            <v>5</v>
          </cell>
          <cell r="V3075">
            <v>13202</v>
          </cell>
          <cell r="AC3075">
            <v>20611.330000000002</v>
          </cell>
          <cell r="AD3075">
            <v>0</v>
          </cell>
        </row>
        <row r="3076">
          <cell r="S3076">
            <v>5</v>
          </cell>
          <cell r="V3076">
            <v>15202</v>
          </cell>
          <cell r="AC3076">
            <v>6183.4</v>
          </cell>
          <cell r="AD3076">
            <v>0</v>
          </cell>
        </row>
        <row r="3077">
          <cell r="S3077">
            <v>5</v>
          </cell>
          <cell r="V3077">
            <v>39202</v>
          </cell>
          <cell r="AC3077">
            <v>3210.34</v>
          </cell>
          <cell r="AD3077">
            <v>0</v>
          </cell>
        </row>
        <row r="3078">
          <cell r="S3078">
            <v>5</v>
          </cell>
          <cell r="V3078" t="str">
            <v>OPERACIONES AJENAS DE INGRESO</v>
          </cell>
          <cell r="AC3078">
            <v>0</v>
          </cell>
          <cell r="AD3078">
            <v>0</v>
          </cell>
        </row>
        <row r="3079">
          <cell r="S3079">
            <v>5</v>
          </cell>
          <cell r="V3079">
            <v>13201</v>
          </cell>
          <cell r="AC3079">
            <v>2041.5</v>
          </cell>
          <cell r="AD3079">
            <v>0</v>
          </cell>
        </row>
        <row r="3080">
          <cell r="S3080">
            <v>5</v>
          </cell>
          <cell r="V3080">
            <v>13202</v>
          </cell>
          <cell r="AC3080">
            <v>20611.330000000002</v>
          </cell>
          <cell r="AD3080">
            <v>0</v>
          </cell>
        </row>
        <row r="3081">
          <cell r="S3081">
            <v>5</v>
          </cell>
          <cell r="V3081">
            <v>15202</v>
          </cell>
          <cell r="AC3081">
            <v>10305.67</v>
          </cell>
          <cell r="AD3081">
            <v>0</v>
          </cell>
        </row>
        <row r="3082">
          <cell r="S3082">
            <v>5</v>
          </cell>
          <cell r="V3082">
            <v>39202</v>
          </cell>
          <cell r="AC3082">
            <v>3382.72</v>
          </cell>
          <cell r="AD3082">
            <v>0</v>
          </cell>
        </row>
        <row r="3083">
          <cell r="S3083">
            <v>5</v>
          </cell>
          <cell r="V3083" t="str">
            <v>OPERACIONES AJENAS DE INGRESO</v>
          </cell>
          <cell r="AC3083">
            <v>0</v>
          </cell>
          <cell r="AD3083">
            <v>0</v>
          </cell>
        </row>
        <row r="3084">
          <cell r="S3084">
            <v>5</v>
          </cell>
          <cell r="V3084">
            <v>13201</v>
          </cell>
          <cell r="AC3084">
            <v>2040.25</v>
          </cell>
          <cell r="AD3084">
            <v>0</v>
          </cell>
        </row>
        <row r="3085">
          <cell r="S3085">
            <v>5</v>
          </cell>
          <cell r="V3085">
            <v>13202</v>
          </cell>
          <cell r="AC3085">
            <v>8520</v>
          </cell>
          <cell r="AD3085">
            <v>0</v>
          </cell>
        </row>
        <row r="3086">
          <cell r="S3086">
            <v>5</v>
          </cell>
          <cell r="V3086">
            <v>15202</v>
          </cell>
          <cell r="AC3086">
            <v>4260</v>
          </cell>
          <cell r="AD3086">
            <v>0</v>
          </cell>
        </row>
        <row r="3087">
          <cell r="S3087">
            <v>5</v>
          </cell>
          <cell r="V3087">
            <v>39202</v>
          </cell>
          <cell r="AC3087">
            <v>874.16</v>
          </cell>
          <cell r="AD3087">
            <v>0</v>
          </cell>
        </row>
        <row r="3088">
          <cell r="S3088">
            <v>5</v>
          </cell>
          <cell r="V3088" t="str">
            <v>OPERACIONES AJENAS DE INGRESO</v>
          </cell>
          <cell r="AC3088">
            <v>0</v>
          </cell>
          <cell r="AD3088">
            <v>0</v>
          </cell>
        </row>
        <row r="3089">
          <cell r="S3089">
            <v>5</v>
          </cell>
          <cell r="V3089">
            <v>13201</v>
          </cell>
          <cell r="AC3089">
            <v>2040.25</v>
          </cell>
          <cell r="AD3089">
            <v>0</v>
          </cell>
        </row>
        <row r="3090">
          <cell r="S3090">
            <v>5</v>
          </cell>
          <cell r="V3090">
            <v>13202</v>
          </cell>
          <cell r="AC3090">
            <v>8520</v>
          </cell>
          <cell r="AD3090">
            <v>0</v>
          </cell>
        </row>
        <row r="3091">
          <cell r="S3091">
            <v>5</v>
          </cell>
          <cell r="V3091">
            <v>15202</v>
          </cell>
          <cell r="AC3091">
            <v>4260</v>
          </cell>
          <cell r="AD3091">
            <v>0</v>
          </cell>
        </row>
        <row r="3092">
          <cell r="S3092">
            <v>5</v>
          </cell>
          <cell r="V3092">
            <v>39202</v>
          </cell>
          <cell r="AC3092">
            <v>874.16</v>
          </cell>
          <cell r="AD3092">
            <v>0</v>
          </cell>
        </row>
        <row r="3093">
          <cell r="S3093">
            <v>5</v>
          </cell>
          <cell r="V3093" t="str">
            <v>OPERACIONES AJENAS DE INGRESO</v>
          </cell>
          <cell r="AC3093">
            <v>0</v>
          </cell>
          <cell r="AD3093">
            <v>0</v>
          </cell>
        </row>
        <row r="3094">
          <cell r="S3094">
            <v>5</v>
          </cell>
          <cell r="V3094">
            <v>13201</v>
          </cell>
          <cell r="AC3094">
            <v>3889.33</v>
          </cell>
          <cell r="AD3094">
            <v>0</v>
          </cell>
        </row>
        <row r="3095">
          <cell r="S3095">
            <v>5</v>
          </cell>
          <cell r="V3095">
            <v>13202</v>
          </cell>
          <cell r="AC3095">
            <v>39268.67</v>
          </cell>
          <cell r="AD3095">
            <v>0</v>
          </cell>
        </row>
        <row r="3096">
          <cell r="S3096">
            <v>5</v>
          </cell>
          <cell r="V3096">
            <v>15202</v>
          </cell>
          <cell r="AC3096">
            <v>19634.330000000002</v>
          </cell>
          <cell r="AD3096">
            <v>0</v>
          </cell>
        </row>
        <row r="3097">
          <cell r="S3097">
            <v>5</v>
          </cell>
          <cell r="V3097">
            <v>39202</v>
          </cell>
          <cell r="AC3097">
            <v>8320.4</v>
          </cell>
          <cell r="AD3097">
            <v>0</v>
          </cell>
        </row>
        <row r="3098">
          <cell r="S3098">
            <v>5</v>
          </cell>
          <cell r="V3098" t="str">
            <v>OPERACIONES AJENAS DE INGRESO</v>
          </cell>
          <cell r="AC3098">
            <v>0</v>
          </cell>
          <cell r="AD3098">
            <v>0</v>
          </cell>
        </row>
        <row r="3099">
          <cell r="S3099">
            <v>5</v>
          </cell>
          <cell r="V3099">
            <v>13201</v>
          </cell>
          <cell r="AC3099">
            <v>2040.25</v>
          </cell>
          <cell r="AD3099">
            <v>0</v>
          </cell>
        </row>
        <row r="3100">
          <cell r="S3100">
            <v>5</v>
          </cell>
          <cell r="V3100">
            <v>13202</v>
          </cell>
          <cell r="AC3100">
            <v>8520</v>
          </cell>
          <cell r="AD3100">
            <v>0</v>
          </cell>
        </row>
        <row r="3101">
          <cell r="S3101">
            <v>5</v>
          </cell>
          <cell r="V3101">
            <v>15202</v>
          </cell>
          <cell r="AC3101">
            <v>2556</v>
          </cell>
          <cell r="AD3101">
            <v>0</v>
          </cell>
        </row>
        <row r="3102">
          <cell r="S3102">
            <v>5</v>
          </cell>
          <cell r="V3102">
            <v>39202</v>
          </cell>
          <cell r="AC3102">
            <v>789.37</v>
          </cell>
          <cell r="AD3102">
            <v>0</v>
          </cell>
        </row>
        <row r="3103">
          <cell r="S3103">
            <v>5</v>
          </cell>
          <cell r="V3103" t="str">
            <v>OPERACIONES AJENAS DE INGRESO</v>
          </cell>
          <cell r="AC3103">
            <v>0</v>
          </cell>
          <cell r="AD3103">
            <v>0</v>
          </cell>
        </row>
        <row r="3104">
          <cell r="S3104">
            <v>5</v>
          </cell>
          <cell r="V3104">
            <v>13201</v>
          </cell>
          <cell r="AC3104">
            <v>2040.25</v>
          </cell>
          <cell r="AD3104">
            <v>0</v>
          </cell>
        </row>
        <row r="3105">
          <cell r="S3105">
            <v>5</v>
          </cell>
          <cell r="V3105">
            <v>13202</v>
          </cell>
          <cell r="AC3105">
            <v>8520</v>
          </cell>
          <cell r="AD3105">
            <v>0</v>
          </cell>
        </row>
        <row r="3106">
          <cell r="S3106">
            <v>5</v>
          </cell>
          <cell r="V3106">
            <v>15202</v>
          </cell>
          <cell r="AC3106">
            <v>3408</v>
          </cell>
          <cell r="AD3106">
            <v>0</v>
          </cell>
        </row>
        <row r="3107">
          <cell r="S3107">
            <v>5</v>
          </cell>
          <cell r="V3107">
            <v>39202</v>
          </cell>
          <cell r="AC3107">
            <v>834.35</v>
          </cell>
          <cell r="AD3107">
            <v>0</v>
          </cell>
        </row>
        <row r="3108">
          <cell r="S3108">
            <v>5</v>
          </cell>
          <cell r="V3108" t="str">
            <v>OPERACIONES AJENAS DE INGRESO</v>
          </cell>
          <cell r="AC3108">
            <v>0</v>
          </cell>
          <cell r="AD3108">
            <v>0</v>
          </cell>
        </row>
        <row r="3109">
          <cell r="S3109">
            <v>5</v>
          </cell>
          <cell r="V3109">
            <v>13201</v>
          </cell>
          <cell r="AC3109">
            <v>1443.25</v>
          </cell>
          <cell r="AD3109">
            <v>0</v>
          </cell>
        </row>
        <row r="3110">
          <cell r="S3110">
            <v>5</v>
          </cell>
          <cell r="V3110">
            <v>13202</v>
          </cell>
          <cell r="AC3110">
            <v>14571.67</v>
          </cell>
          <cell r="AD3110">
            <v>0</v>
          </cell>
        </row>
        <row r="3111">
          <cell r="S3111">
            <v>5</v>
          </cell>
          <cell r="V3111">
            <v>15202</v>
          </cell>
          <cell r="AC3111">
            <v>7285.83</v>
          </cell>
          <cell r="AD3111">
            <v>0</v>
          </cell>
        </row>
        <row r="3112">
          <cell r="S3112">
            <v>5</v>
          </cell>
          <cell r="V3112">
            <v>39202</v>
          </cell>
          <cell r="AC3112">
            <v>2069.39</v>
          </cell>
          <cell r="AD3112">
            <v>0</v>
          </cell>
        </row>
        <row r="3113">
          <cell r="S3113">
            <v>5</v>
          </cell>
          <cell r="V3113" t="str">
            <v>OPERACIONES AJENAS DE INGRESO</v>
          </cell>
          <cell r="AC3113">
            <v>0</v>
          </cell>
          <cell r="AD3113">
            <v>0</v>
          </cell>
        </row>
        <row r="3114">
          <cell r="S3114">
            <v>5</v>
          </cell>
          <cell r="V3114">
            <v>13201</v>
          </cell>
          <cell r="AC3114">
            <v>2040.25</v>
          </cell>
          <cell r="AD3114">
            <v>0</v>
          </cell>
        </row>
        <row r="3115">
          <cell r="S3115">
            <v>5</v>
          </cell>
          <cell r="V3115">
            <v>13202</v>
          </cell>
          <cell r="AC3115">
            <v>8520</v>
          </cell>
          <cell r="AD3115">
            <v>0</v>
          </cell>
        </row>
        <row r="3116">
          <cell r="S3116">
            <v>5</v>
          </cell>
          <cell r="V3116">
            <v>15202</v>
          </cell>
          <cell r="AC3116">
            <v>2556</v>
          </cell>
          <cell r="AD3116">
            <v>0</v>
          </cell>
        </row>
        <row r="3117">
          <cell r="S3117">
            <v>5</v>
          </cell>
          <cell r="V3117">
            <v>39202</v>
          </cell>
          <cell r="AC3117">
            <v>789.37</v>
          </cell>
          <cell r="AD3117">
            <v>0</v>
          </cell>
        </row>
        <row r="3118">
          <cell r="S3118">
            <v>5</v>
          </cell>
          <cell r="V3118" t="str">
            <v>OPERACIONES AJENAS DE INGRESO</v>
          </cell>
          <cell r="AC3118">
            <v>0</v>
          </cell>
          <cell r="AD3118">
            <v>0</v>
          </cell>
        </row>
        <row r="3119">
          <cell r="S3119">
            <v>5</v>
          </cell>
          <cell r="V3119">
            <v>13201</v>
          </cell>
          <cell r="AC3119">
            <v>1235.5</v>
          </cell>
          <cell r="AD3119">
            <v>0</v>
          </cell>
        </row>
        <row r="3120">
          <cell r="S3120">
            <v>5</v>
          </cell>
          <cell r="V3120">
            <v>13202</v>
          </cell>
          <cell r="AC3120">
            <v>12474.33</v>
          </cell>
          <cell r="AD3120">
            <v>0</v>
          </cell>
        </row>
        <row r="3121">
          <cell r="S3121">
            <v>5</v>
          </cell>
          <cell r="V3121">
            <v>15202</v>
          </cell>
          <cell r="AC3121">
            <v>2494.87</v>
          </cell>
          <cell r="AD3121">
            <v>0</v>
          </cell>
        </row>
        <row r="3122">
          <cell r="S3122">
            <v>5</v>
          </cell>
          <cell r="V3122">
            <v>39202</v>
          </cell>
          <cell r="AC3122">
            <v>1380.5</v>
          </cell>
          <cell r="AD3122">
            <v>0</v>
          </cell>
        </row>
        <row r="3123">
          <cell r="S3123">
            <v>5</v>
          </cell>
          <cell r="V3123" t="str">
            <v>OPERACIONES AJENAS DE INGRESO</v>
          </cell>
          <cell r="AC3123">
            <v>0</v>
          </cell>
          <cell r="AD3123">
            <v>0</v>
          </cell>
        </row>
        <row r="3124">
          <cell r="S3124">
            <v>5</v>
          </cell>
          <cell r="V3124">
            <v>13201</v>
          </cell>
          <cell r="AC3124">
            <v>2041.5</v>
          </cell>
          <cell r="AD3124">
            <v>0</v>
          </cell>
        </row>
        <row r="3125">
          <cell r="S3125">
            <v>5</v>
          </cell>
          <cell r="V3125">
            <v>13202</v>
          </cell>
          <cell r="AC3125">
            <v>20611.330000000002</v>
          </cell>
          <cell r="AD3125">
            <v>0</v>
          </cell>
        </row>
        <row r="3126">
          <cell r="S3126">
            <v>5</v>
          </cell>
          <cell r="V3126">
            <v>39202</v>
          </cell>
          <cell r="AC3126">
            <v>2884.91</v>
          </cell>
          <cell r="AD3126">
            <v>0</v>
          </cell>
        </row>
        <row r="3127">
          <cell r="S3127">
            <v>5</v>
          </cell>
          <cell r="V3127" t="str">
            <v>OPERACIONES AJENAS DE INGRESO</v>
          </cell>
          <cell r="AC3127">
            <v>0</v>
          </cell>
          <cell r="AD3127">
            <v>0</v>
          </cell>
        </row>
        <row r="3128">
          <cell r="S3128">
            <v>5</v>
          </cell>
          <cell r="V3128">
            <v>13201</v>
          </cell>
          <cell r="AC3128">
            <v>2040.25</v>
          </cell>
          <cell r="AD3128">
            <v>0</v>
          </cell>
        </row>
        <row r="3129">
          <cell r="S3129">
            <v>5</v>
          </cell>
          <cell r="V3129">
            <v>13202</v>
          </cell>
          <cell r="AC3129">
            <v>8520</v>
          </cell>
          <cell r="AD3129">
            <v>0</v>
          </cell>
        </row>
        <row r="3130">
          <cell r="S3130">
            <v>5</v>
          </cell>
          <cell r="V3130">
            <v>15202</v>
          </cell>
          <cell r="AC3130">
            <v>2556</v>
          </cell>
          <cell r="AD3130">
            <v>0</v>
          </cell>
        </row>
        <row r="3131">
          <cell r="S3131">
            <v>5</v>
          </cell>
          <cell r="V3131">
            <v>39202</v>
          </cell>
          <cell r="AC3131">
            <v>789.37</v>
          </cell>
          <cell r="AD3131">
            <v>0</v>
          </cell>
        </row>
        <row r="3132">
          <cell r="S3132">
            <v>5</v>
          </cell>
          <cell r="V3132" t="str">
            <v>OPERACIONES AJENAS DE INGRESO</v>
          </cell>
          <cell r="AC3132">
            <v>0</v>
          </cell>
          <cell r="AD3132">
            <v>0</v>
          </cell>
        </row>
        <row r="3133">
          <cell r="S3133">
            <v>5</v>
          </cell>
          <cell r="V3133">
            <v>13201</v>
          </cell>
          <cell r="AC3133">
            <v>2041.5</v>
          </cell>
          <cell r="AD3133">
            <v>0</v>
          </cell>
        </row>
        <row r="3134">
          <cell r="S3134">
            <v>5</v>
          </cell>
          <cell r="V3134">
            <v>13202</v>
          </cell>
          <cell r="AC3134">
            <v>20611.330000000002</v>
          </cell>
          <cell r="AD3134">
            <v>0</v>
          </cell>
        </row>
        <row r="3135">
          <cell r="S3135">
            <v>5</v>
          </cell>
          <cell r="V3135">
            <v>15202</v>
          </cell>
          <cell r="AC3135">
            <v>6183.4</v>
          </cell>
          <cell r="AD3135">
            <v>0</v>
          </cell>
        </row>
        <row r="3136">
          <cell r="S3136">
            <v>5</v>
          </cell>
          <cell r="V3136">
            <v>39202</v>
          </cell>
          <cell r="AC3136">
            <v>3210.34</v>
          </cell>
          <cell r="AD3136">
            <v>0</v>
          </cell>
        </row>
        <row r="3137">
          <cell r="S3137">
            <v>5</v>
          </cell>
          <cell r="V3137" t="str">
            <v>OPERACIONES AJENAS DE INGRESO</v>
          </cell>
          <cell r="AC3137">
            <v>0</v>
          </cell>
          <cell r="AD3137">
            <v>0</v>
          </cell>
        </row>
        <row r="3138">
          <cell r="S3138">
            <v>5</v>
          </cell>
          <cell r="V3138">
            <v>13201</v>
          </cell>
          <cell r="AC3138">
            <v>2040.25</v>
          </cell>
          <cell r="AD3138">
            <v>0</v>
          </cell>
        </row>
        <row r="3139">
          <cell r="S3139">
            <v>5</v>
          </cell>
          <cell r="V3139">
            <v>13202</v>
          </cell>
          <cell r="AC3139">
            <v>8520</v>
          </cell>
          <cell r="AD3139">
            <v>0</v>
          </cell>
        </row>
        <row r="3140">
          <cell r="S3140">
            <v>5</v>
          </cell>
          <cell r="V3140">
            <v>15202</v>
          </cell>
          <cell r="AC3140">
            <v>1704</v>
          </cell>
          <cell r="AD3140">
            <v>0</v>
          </cell>
        </row>
        <row r="3141">
          <cell r="S3141">
            <v>5</v>
          </cell>
          <cell r="V3141">
            <v>39202</v>
          </cell>
          <cell r="AC3141">
            <v>747.1</v>
          </cell>
          <cell r="AD3141">
            <v>0</v>
          </cell>
        </row>
        <row r="3142">
          <cell r="S3142">
            <v>5</v>
          </cell>
          <cell r="V3142" t="str">
            <v>OPERACIONES AJENAS DE INGRESO</v>
          </cell>
          <cell r="AC3142">
            <v>0</v>
          </cell>
          <cell r="AD3142">
            <v>0</v>
          </cell>
        </row>
        <row r="3143">
          <cell r="S3143">
            <v>5</v>
          </cell>
          <cell r="V3143">
            <v>13201</v>
          </cell>
          <cell r="AC3143">
            <v>2040.25</v>
          </cell>
          <cell r="AD3143">
            <v>0</v>
          </cell>
        </row>
        <row r="3144">
          <cell r="S3144">
            <v>5</v>
          </cell>
          <cell r="V3144">
            <v>13202</v>
          </cell>
          <cell r="AC3144">
            <v>8520</v>
          </cell>
          <cell r="AD3144">
            <v>0</v>
          </cell>
        </row>
        <row r="3145">
          <cell r="S3145">
            <v>5</v>
          </cell>
          <cell r="V3145">
            <v>39202</v>
          </cell>
          <cell r="AC3145">
            <v>671.14</v>
          </cell>
          <cell r="AD3145">
            <v>0</v>
          </cell>
        </row>
        <row r="3146">
          <cell r="S3146">
            <v>5</v>
          </cell>
          <cell r="V3146" t="str">
            <v>OPERACIONES AJENAS DE INGRESO</v>
          </cell>
          <cell r="AC3146">
            <v>0</v>
          </cell>
          <cell r="AD3146">
            <v>0</v>
          </cell>
        </row>
        <row r="3147">
          <cell r="S3147">
            <v>5</v>
          </cell>
          <cell r="V3147">
            <v>13201</v>
          </cell>
          <cell r="AC3147">
            <v>1443.25</v>
          </cell>
          <cell r="AD3147">
            <v>0</v>
          </cell>
        </row>
        <row r="3148">
          <cell r="S3148">
            <v>5</v>
          </cell>
          <cell r="V3148">
            <v>13202</v>
          </cell>
          <cell r="AC3148">
            <v>14571.67</v>
          </cell>
          <cell r="AD3148">
            <v>0</v>
          </cell>
        </row>
        <row r="3149">
          <cell r="S3149">
            <v>5</v>
          </cell>
          <cell r="V3149">
            <v>15202</v>
          </cell>
          <cell r="AC3149">
            <v>7285.83</v>
          </cell>
          <cell r="AD3149">
            <v>0</v>
          </cell>
        </row>
        <row r="3150">
          <cell r="S3150">
            <v>5</v>
          </cell>
          <cell r="V3150">
            <v>39202</v>
          </cell>
          <cell r="AC3150">
            <v>2069.39</v>
          </cell>
          <cell r="AD3150">
            <v>0</v>
          </cell>
        </row>
        <row r="3151">
          <cell r="S3151">
            <v>5</v>
          </cell>
          <cell r="V3151" t="str">
            <v>OPERACIONES AJENAS DE INGRESO</v>
          </cell>
          <cell r="AC3151">
            <v>0</v>
          </cell>
          <cell r="AD3151">
            <v>0</v>
          </cell>
        </row>
        <row r="3152">
          <cell r="S3152">
            <v>5</v>
          </cell>
          <cell r="V3152">
            <v>13201</v>
          </cell>
          <cell r="AC3152">
            <v>2040.25</v>
          </cell>
          <cell r="AD3152">
            <v>0</v>
          </cell>
        </row>
        <row r="3153">
          <cell r="S3153">
            <v>5</v>
          </cell>
          <cell r="V3153">
            <v>13202</v>
          </cell>
          <cell r="AC3153">
            <v>8520</v>
          </cell>
          <cell r="AD3153">
            <v>0</v>
          </cell>
        </row>
        <row r="3154">
          <cell r="S3154">
            <v>5</v>
          </cell>
          <cell r="V3154">
            <v>39202</v>
          </cell>
          <cell r="AC3154">
            <v>671.14</v>
          </cell>
          <cell r="AD3154">
            <v>0</v>
          </cell>
        </row>
        <row r="3155">
          <cell r="S3155">
            <v>5</v>
          </cell>
          <cell r="V3155" t="str">
            <v>OPERACIONES AJENAS DE INGRESO</v>
          </cell>
          <cell r="AC3155">
            <v>0</v>
          </cell>
          <cell r="AD3155">
            <v>0</v>
          </cell>
        </row>
        <row r="3156">
          <cell r="S3156">
            <v>5</v>
          </cell>
          <cell r="V3156">
            <v>13201</v>
          </cell>
          <cell r="AC3156">
            <v>1093.75</v>
          </cell>
          <cell r="AD3156">
            <v>0</v>
          </cell>
        </row>
        <row r="3157">
          <cell r="S3157">
            <v>5</v>
          </cell>
          <cell r="V3157">
            <v>13202</v>
          </cell>
          <cell r="AC3157">
            <v>4633.33</v>
          </cell>
          <cell r="AD3157">
            <v>0</v>
          </cell>
        </row>
        <row r="3158">
          <cell r="S3158">
            <v>5</v>
          </cell>
          <cell r="V3158">
            <v>15202</v>
          </cell>
          <cell r="AC3158">
            <v>2316.67</v>
          </cell>
          <cell r="AD3158">
            <v>0</v>
          </cell>
        </row>
        <row r="3159">
          <cell r="S3159">
            <v>5</v>
          </cell>
          <cell r="V3159">
            <v>39202</v>
          </cell>
          <cell r="AC3159">
            <v>321.45</v>
          </cell>
          <cell r="AD3159">
            <v>0</v>
          </cell>
        </row>
        <row r="3160">
          <cell r="S3160">
            <v>5</v>
          </cell>
          <cell r="V3160" t="str">
            <v>OPERACIONES AJENAS DE INGRESO</v>
          </cell>
          <cell r="AC3160">
            <v>0</v>
          </cell>
          <cell r="AD3160">
            <v>0</v>
          </cell>
        </row>
        <row r="3161">
          <cell r="S3161">
            <v>5</v>
          </cell>
          <cell r="V3161">
            <v>13201</v>
          </cell>
          <cell r="AC3161">
            <v>2713.58</v>
          </cell>
          <cell r="AD3161">
            <v>0</v>
          </cell>
        </row>
        <row r="3162">
          <cell r="S3162">
            <v>5</v>
          </cell>
          <cell r="V3162">
            <v>13202</v>
          </cell>
          <cell r="AC3162">
            <v>27397.67</v>
          </cell>
          <cell r="AD3162">
            <v>0</v>
          </cell>
        </row>
        <row r="3163">
          <cell r="S3163">
            <v>5</v>
          </cell>
          <cell r="V3163">
            <v>15202</v>
          </cell>
          <cell r="AC3163">
            <v>13698.83</v>
          </cell>
          <cell r="AD3163">
            <v>0</v>
          </cell>
        </row>
        <row r="3164">
          <cell r="S3164">
            <v>5</v>
          </cell>
          <cell r="V3164">
            <v>39202</v>
          </cell>
          <cell r="AC3164">
            <v>4978.87</v>
          </cell>
          <cell r="AD3164">
            <v>0</v>
          </cell>
        </row>
        <row r="3165">
          <cell r="S3165">
            <v>5</v>
          </cell>
          <cell r="V3165" t="str">
            <v>OPERACIONES AJENAS DE INGRESO</v>
          </cell>
          <cell r="AC3165">
            <v>0</v>
          </cell>
          <cell r="AD3165">
            <v>0</v>
          </cell>
        </row>
        <row r="3166">
          <cell r="S3166">
            <v>5</v>
          </cell>
          <cell r="V3166">
            <v>13201</v>
          </cell>
          <cell r="AC3166">
            <v>1235.5</v>
          </cell>
          <cell r="AD3166">
            <v>0</v>
          </cell>
        </row>
        <row r="3167">
          <cell r="S3167">
            <v>5</v>
          </cell>
          <cell r="V3167">
            <v>13202</v>
          </cell>
          <cell r="AC3167">
            <v>12474.33</v>
          </cell>
          <cell r="AD3167">
            <v>0</v>
          </cell>
        </row>
        <row r="3168">
          <cell r="S3168">
            <v>5</v>
          </cell>
          <cell r="V3168">
            <v>15202</v>
          </cell>
          <cell r="AC3168">
            <v>2494.87</v>
          </cell>
          <cell r="AD3168">
            <v>0</v>
          </cell>
        </row>
        <row r="3169">
          <cell r="S3169">
            <v>5</v>
          </cell>
          <cell r="V3169">
            <v>39202</v>
          </cell>
          <cell r="AC3169">
            <v>1380.5</v>
          </cell>
          <cell r="AD3169">
            <v>0</v>
          </cell>
        </row>
        <row r="3170">
          <cell r="S3170">
            <v>5</v>
          </cell>
          <cell r="V3170" t="str">
            <v>OPERACIONES AJENAS DE INGRESO</v>
          </cell>
          <cell r="AC3170">
            <v>0</v>
          </cell>
          <cell r="AD3170">
            <v>0</v>
          </cell>
        </row>
        <row r="3171">
          <cell r="S3171">
            <v>5</v>
          </cell>
          <cell r="V3171">
            <v>13201</v>
          </cell>
          <cell r="AC3171">
            <v>2040.25</v>
          </cell>
          <cell r="AD3171">
            <v>0</v>
          </cell>
        </row>
        <row r="3172">
          <cell r="S3172">
            <v>5</v>
          </cell>
          <cell r="V3172">
            <v>13202</v>
          </cell>
          <cell r="AC3172">
            <v>8520</v>
          </cell>
          <cell r="AD3172">
            <v>0</v>
          </cell>
        </row>
        <row r="3173">
          <cell r="S3173">
            <v>5</v>
          </cell>
          <cell r="V3173">
            <v>15202</v>
          </cell>
          <cell r="AC3173">
            <v>4260</v>
          </cell>
          <cell r="AD3173">
            <v>0</v>
          </cell>
        </row>
        <row r="3174">
          <cell r="S3174">
            <v>5</v>
          </cell>
          <cell r="V3174">
            <v>39202</v>
          </cell>
          <cell r="AC3174">
            <v>874.16</v>
          </cell>
          <cell r="AD3174">
            <v>0</v>
          </cell>
        </row>
        <row r="3175">
          <cell r="S3175">
            <v>5</v>
          </cell>
          <cell r="V3175" t="str">
            <v>OPERACIONES AJENAS DE INGRESO</v>
          </cell>
          <cell r="AC3175">
            <v>0</v>
          </cell>
          <cell r="AD3175">
            <v>0</v>
          </cell>
        </row>
        <row r="3176">
          <cell r="S3176">
            <v>5</v>
          </cell>
          <cell r="V3176">
            <v>13201</v>
          </cell>
          <cell r="AC3176">
            <v>2040.25</v>
          </cell>
          <cell r="AD3176">
            <v>0</v>
          </cell>
        </row>
        <row r="3177">
          <cell r="S3177">
            <v>5</v>
          </cell>
          <cell r="V3177">
            <v>13202</v>
          </cell>
          <cell r="AC3177">
            <v>8520</v>
          </cell>
          <cell r="AD3177">
            <v>0</v>
          </cell>
        </row>
        <row r="3178">
          <cell r="S3178">
            <v>5</v>
          </cell>
          <cell r="V3178">
            <v>15202</v>
          </cell>
          <cell r="AC3178">
            <v>4260</v>
          </cell>
          <cell r="AD3178">
            <v>0</v>
          </cell>
        </row>
        <row r="3179">
          <cell r="S3179">
            <v>5</v>
          </cell>
          <cell r="V3179">
            <v>39202</v>
          </cell>
          <cell r="AC3179">
            <v>874.16</v>
          </cell>
          <cell r="AD3179">
            <v>0</v>
          </cell>
        </row>
        <row r="3180">
          <cell r="S3180">
            <v>5</v>
          </cell>
          <cell r="V3180" t="str">
            <v>OPERACIONES AJENAS DE INGRESO</v>
          </cell>
          <cell r="AC3180">
            <v>0</v>
          </cell>
          <cell r="AD3180">
            <v>0</v>
          </cell>
        </row>
        <row r="3181">
          <cell r="S3181">
            <v>5</v>
          </cell>
          <cell r="V3181">
            <v>13201</v>
          </cell>
          <cell r="AC3181">
            <v>1235.5</v>
          </cell>
          <cell r="AD3181">
            <v>0</v>
          </cell>
        </row>
        <row r="3182">
          <cell r="S3182">
            <v>5</v>
          </cell>
          <cell r="V3182">
            <v>13202</v>
          </cell>
          <cell r="AC3182">
            <v>12474.33</v>
          </cell>
          <cell r="AD3182">
            <v>0</v>
          </cell>
        </row>
        <row r="3183">
          <cell r="S3183">
            <v>5</v>
          </cell>
          <cell r="V3183">
            <v>15202</v>
          </cell>
          <cell r="AC3183">
            <v>1247.43</v>
          </cell>
          <cell r="AD3183">
            <v>0</v>
          </cell>
        </row>
        <row r="3184">
          <cell r="S3184">
            <v>5</v>
          </cell>
          <cell r="V3184">
            <v>39202</v>
          </cell>
          <cell r="AC3184">
            <v>1288.6300000000001</v>
          </cell>
          <cell r="AD3184">
            <v>0</v>
          </cell>
        </row>
        <row r="3185">
          <cell r="S3185">
            <v>5</v>
          </cell>
          <cell r="V3185" t="str">
            <v>OPERACIONES AJENAS DE INGRESO</v>
          </cell>
          <cell r="AC3185">
            <v>0</v>
          </cell>
          <cell r="AD3185">
            <v>0</v>
          </cell>
        </row>
        <row r="3186">
          <cell r="S3186">
            <v>5</v>
          </cell>
          <cell r="V3186">
            <v>13201</v>
          </cell>
          <cell r="AC3186">
            <v>1235.5</v>
          </cell>
          <cell r="AD3186">
            <v>0</v>
          </cell>
        </row>
        <row r="3187">
          <cell r="S3187">
            <v>5</v>
          </cell>
          <cell r="V3187">
            <v>13202</v>
          </cell>
          <cell r="AC3187">
            <v>12474.33</v>
          </cell>
          <cell r="AD3187">
            <v>0</v>
          </cell>
        </row>
        <row r="3188">
          <cell r="S3188">
            <v>5</v>
          </cell>
          <cell r="V3188">
            <v>15202</v>
          </cell>
          <cell r="AC3188">
            <v>3742.3</v>
          </cell>
          <cell r="AD3188">
            <v>0</v>
          </cell>
        </row>
        <row r="3189">
          <cell r="S3189">
            <v>5</v>
          </cell>
          <cell r="V3189">
            <v>39202</v>
          </cell>
          <cell r="AC3189">
            <v>1472.28</v>
          </cell>
          <cell r="AD3189">
            <v>0</v>
          </cell>
        </row>
        <row r="3190">
          <cell r="S3190">
            <v>5</v>
          </cell>
          <cell r="V3190" t="str">
            <v>OPERACIONES AJENAS DE INGRESO</v>
          </cell>
          <cell r="AC3190">
            <v>0</v>
          </cell>
          <cell r="AD3190">
            <v>0</v>
          </cell>
        </row>
        <row r="3191">
          <cell r="S3191">
            <v>5</v>
          </cell>
          <cell r="V3191">
            <v>13201</v>
          </cell>
          <cell r="AC3191">
            <v>1235.5</v>
          </cell>
          <cell r="AD3191">
            <v>0</v>
          </cell>
        </row>
        <row r="3192">
          <cell r="S3192">
            <v>5</v>
          </cell>
          <cell r="V3192">
            <v>13202</v>
          </cell>
          <cell r="AC3192">
            <v>12474.33</v>
          </cell>
          <cell r="AD3192">
            <v>0</v>
          </cell>
        </row>
        <row r="3193">
          <cell r="S3193">
            <v>5</v>
          </cell>
          <cell r="V3193">
            <v>15202</v>
          </cell>
          <cell r="AC3193">
            <v>3742.3</v>
          </cell>
          <cell r="AD3193">
            <v>0</v>
          </cell>
        </row>
        <row r="3194">
          <cell r="S3194">
            <v>5</v>
          </cell>
          <cell r="V3194">
            <v>39202</v>
          </cell>
          <cell r="AC3194">
            <v>1472.28</v>
          </cell>
          <cell r="AD3194">
            <v>0</v>
          </cell>
        </row>
        <row r="3195">
          <cell r="S3195">
            <v>5</v>
          </cell>
          <cell r="V3195" t="str">
            <v>OPERACIONES AJENAS DE INGRESO</v>
          </cell>
          <cell r="AC3195">
            <v>0</v>
          </cell>
          <cell r="AD3195">
            <v>0</v>
          </cell>
        </row>
        <row r="3196">
          <cell r="S3196">
            <v>5</v>
          </cell>
          <cell r="V3196">
            <v>13201</v>
          </cell>
          <cell r="AC3196">
            <v>1235.5</v>
          </cell>
          <cell r="AD3196">
            <v>0</v>
          </cell>
        </row>
        <row r="3197">
          <cell r="S3197">
            <v>5</v>
          </cell>
          <cell r="V3197">
            <v>13202</v>
          </cell>
          <cell r="AC3197">
            <v>12474.33</v>
          </cell>
          <cell r="AD3197">
            <v>0</v>
          </cell>
        </row>
        <row r="3198">
          <cell r="S3198">
            <v>5</v>
          </cell>
          <cell r="V3198">
            <v>39202</v>
          </cell>
          <cell r="AC3198">
            <v>1202.48</v>
          </cell>
          <cell r="AD3198">
            <v>0</v>
          </cell>
        </row>
        <row r="3199">
          <cell r="S3199">
            <v>5</v>
          </cell>
          <cell r="V3199" t="str">
            <v>OPERACIONES AJENAS DE INGRESO</v>
          </cell>
          <cell r="AC3199">
            <v>0</v>
          </cell>
          <cell r="AD3199">
            <v>0</v>
          </cell>
        </row>
        <row r="3200">
          <cell r="S3200">
            <v>5</v>
          </cell>
          <cell r="V3200">
            <v>11301</v>
          </cell>
          <cell r="AC3200">
            <v>46672</v>
          </cell>
          <cell r="AD3200">
            <v>0</v>
          </cell>
        </row>
        <row r="3201">
          <cell r="S3201">
            <v>5</v>
          </cell>
          <cell r="V3201">
            <v>13201</v>
          </cell>
          <cell r="AC3201">
            <v>8556.5300000000007</v>
          </cell>
          <cell r="AD3201">
            <v>0</v>
          </cell>
        </row>
        <row r="3202">
          <cell r="S3202">
            <v>5</v>
          </cell>
          <cell r="V3202">
            <v>13202</v>
          </cell>
          <cell r="AC3202">
            <v>46258.49</v>
          </cell>
          <cell r="AD3202">
            <v>0</v>
          </cell>
        </row>
        <row r="3203">
          <cell r="S3203">
            <v>5</v>
          </cell>
          <cell r="V3203">
            <v>15202</v>
          </cell>
          <cell r="AC3203">
            <v>315377.48</v>
          </cell>
          <cell r="AD3203">
            <v>0</v>
          </cell>
        </row>
        <row r="3204">
          <cell r="S3204">
            <v>5</v>
          </cell>
          <cell r="V3204">
            <v>15402</v>
          </cell>
          <cell r="AC3204">
            <v>71134</v>
          </cell>
          <cell r="AD3204">
            <v>0</v>
          </cell>
        </row>
        <row r="3205">
          <cell r="S3205">
            <v>5</v>
          </cell>
          <cell r="V3205">
            <v>39202</v>
          </cell>
          <cell r="AC3205">
            <v>7971.33</v>
          </cell>
          <cell r="AD3205">
            <v>0</v>
          </cell>
        </row>
        <row r="3206">
          <cell r="S3206">
            <v>5</v>
          </cell>
          <cell r="V3206" t="str">
            <v>OPERACIONES AJENAS DE INGRESO</v>
          </cell>
          <cell r="AC3206">
            <v>0</v>
          </cell>
          <cell r="AD3206">
            <v>0</v>
          </cell>
        </row>
        <row r="3207">
          <cell r="S3207">
            <v>5</v>
          </cell>
          <cell r="V3207">
            <v>13201</v>
          </cell>
          <cell r="AC3207">
            <v>1235.5</v>
          </cell>
          <cell r="AD3207">
            <v>0</v>
          </cell>
        </row>
        <row r="3208">
          <cell r="S3208">
            <v>5</v>
          </cell>
          <cell r="V3208">
            <v>13202</v>
          </cell>
          <cell r="AC3208">
            <v>12474.33</v>
          </cell>
          <cell r="AD3208">
            <v>0</v>
          </cell>
        </row>
        <row r="3209">
          <cell r="S3209">
            <v>5</v>
          </cell>
          <cell r="V3209">
            <v>15202</v>
          </cell>
          <cell r="AC3209">
            <v>6237.17</v>
          </cell>
          <cell r="AD3209">
            <v>0</v>
          </cell>
        </row>
        <row r="3210">
          <cell r="S3210">
            <v>5</v>
          </cell>
          <cell r="V3210">
            <v>39202</v>
          </cell>
          <cell r="AC3210">
            <v>1621.39</v>
          </cell>
          <cell r="AD3210">
            <v>0</v>
          </cell>
        </row>
        <row r="3211">
          <cell r="S3211">
            <v>5</v>
          </cell>
          <cell r="V3211" t="str">
            <v>OPERACIONES AJENAS DE INGRESO</v>
          </cell>
          <cell r="AC3211">
            <v>0</v>
          </cell>
          <cell r="AD3211">
            <v>0</v>
          </cell>
        </row>
        <row r="3212">
          <cell r="S3212">
            <v>5</v>
          </cell>
          <cell r="V3212">
            <v>13201</v>
          </cell>
          <cell r="AC3212">
            <v>2041.5</v>
          </cell>
          <cell r="AD3212">
            <v>0</v>
          </cell>
        </row>
        <row r="3213">
          <cell r="S3213">
            <v>5</v>
          </cell>
          <cell r="V3213">
            <v>13202</v>
          </cell>
          <cell r="AC3213">
            <v>20611.330000000002</v>
          </cell>
          <cell r="AD3213">
            <v>0</v>
          </cell>
        </row>
        <row r="3214">
          <cell r="S3214">
            <v>5</v>
          </cell>
          <cell r="V3214">
            <v>15202</v>
          </cell>
          <cell r="AC3214">
            <v>10305.67</v>
          </cell>
          <cell r="AD3214">
            <v>0</v>
          </cell>
        </row>
        <row r="3215">
          <cell r="S3215">
            <v>5</v>
          </cell>
          <cell r="V3215">
            <v>39202</v>
          </cell>
          <cell r="AC3215">
            <v>3382.72</v>
          </cell>
          <cell r="AD3215">
            <v>0</v>
          </cell>
        </row>
        <row r="3216">
          <cell r="S3216">
            <v>5</v>
          </cell>
          <cell r="V3216" t="str">
            <v>OPERACIONES AJENAS DE INGRESO</v>
          </cell>
          <cell r="AC3216">
            <v>0</v>
          </cell>
          <cell r="AD3216">
            <v>0</v>
          </cell>
        </row>
        <row r="3217">
          <cell r="S3217">
            <v>5</v>
          </cell>
          <cell r="V3217">
            <v>13201</v>
          </cell>
          <cell r="AC3217">
            <v>2041.5</v>
          </cell>
          <cell r="AD3217">
            <v>0</v>
          </cell>
        </row>
        <row r="3218">
          <cell r="S3218">
            <v>5</v>
          </cell>
          <cell r="V3218">
            <v>13202</v>
          </cell>
          <cell r="AC3218">
            <v>20611.330000000002</v>
          </cell>
          <cell r="AD3218">
            <v>0</v>
          </cell>
        </row>
        <row r="3219">
          <cell r="S3219">
            <v>5</v>
          </cell>
          <cell r="V3219">
            <v>15202</v>
          </cell>
          <cell r="AC3219">
            <v>10305.67</v>
          </cell>
          <cell r="AD3219">
            <v>0</v>
          </cell>
        </row>
        <row r="3220">
          <cell r="S3220">
            <v>5</v>
          </cell>
          <cell r="V3220">
            <v>39202</v>
          </cell>
          <cell r="AC3220">
            <v>3382.72</v>
          </cell>
          <cell r="AD3220">
            <v>0</v>
          </cell>
        </row>
        <row r="3221">
          <cell r="S3221">
            <v>5</v>
          </cell>
          <cell r="V3221" t="str">
            <v>OPERACIONES AJENAS DE INGRESO</v>
          </cell>
          <cell r="AC3221">
            <v>0</v>
          </cell>
          <cell r="AD3221">
            <v>0</v>
          </cell>
        </row>
        <row r="3222">
          <cell r="S3222">
            <v>5</v>
          </cell>
          <cell r="V3222">
            <v>13201</v>
          </cell>
          <cell r="AC3222">
            <v>2040.25</v>
          </cell>
          <cell r="AD3222">
            <v>0</v>
          </cell>
        </row>
        <row r="3223">
          <cell r="S3223">
            <v>5</v>
          </cell>
          <cell r="V3223">
            <v>13202</v>
          </cell>
          <cell r="AC3223">
            <v>8520</v>
          </cell>
          <cell r="AD3223">
            <v>0</v>
          </cell>
        </row>
        <row r="3224">
          <cell r="S3224">
            <v>5</v>
          </cell>
          <cell r="V3224">
            <v>15202</v>
          </cell>
          <cell r="AC3224">
            <v>4260</v>
          </cell>
          <cell r="AD3224">
            <v>0</v>
          </cell>
        </row>
        <row r="3225">
          <cell r="S3225">
            <v>5</v>
          </cell>
          <cell r="V3225">
            <v>39202</v>
          </cell>
          <cell r="AC3225">
            <v>874.16</v>
          </cell>
          <cell r="AD3225">
            <v>0</v>
          </cell>
        </row>
        <row r="3226">
          <cell r="S3226">
            <v>5</v>
          </cell>
          <cell r="V3226" t="str">
            <v>OPERACIONES AJENAS DE INGRESO</v>
          </cell>
          <cell r="AC3226">
            <v>0</v>
          </cell>
          <cell r="AD3226">
            <v>0</v>
          </cell>
        </row>
        <row r="3227">
          <cell r="S3227">
            <v>5</v>
          </cell>
          <cell r="V3227">
            <v>13201</v>
          </cell>
          <cell r="AC3227">
            <v>2040.25</v>
          </cell>
          <cell r="AD3227">
            <v>0</v>
          </cell>
        </row>
        <row r="3228">
          <cell r="S3228">
            <v>5</v>
          </cell>
          <cell r="V3228">
            <v>13202</v>
          </cell>
          <cell r="AC3228">
            <v>8520</v>
          </cell>
          <cell r="AD3228">
            <v>0</v>
          </cell>
        </row>
        <row r="3229">
          <cell r="S3229">
            <v>5</v>
          </cell>
          <cell r="V3229">
            <v>15202</v>
          </cell>
          <cell r="AC3229">
            <v>4260</v>
          </cell>
          <cell r="AD3229">
            <v>0</v>
          </cell>
        </row>
        <row r="3230">
          <cell r="S3230">
            <v>5</v>
          </cell>
          <cell r="V3230">
            <v>39202</v>
          </cell>
          <cell r="AC3230">
            <v>874.16</v>
          </cell>
          <cell r="AD3230">
            <v>0</v>
          </cell>
        </row>
        <row r="3231">
          <cell r="S3231">
            <v>5</v>
          </cell>
          <cell r="V3231" t="str">
            <v>OPERACIONES AJENAS DE INGRESO</v>
          </cell>
          <cell r="AC3231">
            <v>0</v>
          </cell>
          <cell r="AD3231">
            <v>0</v>
          </cell>
        </row>
        <row r="3232">
          <cell r="S3232">
            <v>5</v>
          </cell>
          <cell r="V3232">
            <v>13201</v>
          </cell>
          <cell r="AC3232">
            <v>2040.25</v>
          </cell>
          <cell r="AD3232">
            <v>0</v>
          </cell>
        </row>
        <row r="3233">
          <cell r="S3233">
            <v>5</v>
          </cell>
          <cell r="V3233">
            <v>13202</v>
          </cell>
          <cell r="AC3233">
            <v>8520</v>
          </cell>
          <cell r="AD3233">
            <v>0</v>
          </cell>
        </row>
        <row r="3234">
          <cell r="S3234">
            <v>5</v>
          </cell>
          <cell r="V3234">
            <v>15202</v>
          </cell>
          <cell r="AC3234">
            <v>4260</v>
          </cell>
          <cell r="AD3234">
            <v>0</v>
          </cell>
        </row>
        <row r="3235">
          <cell r="S3235">
            <v>5</v>
          </cell>
          <cell r="V3235">
            <v>39202</v>
          </cell>
          <cell r="AC3235">
            <v>874.16</v>
          </cell>
          <cell r="AD3235">
            <v>0</v>
          </cell>
        </row>
        <row r="3236">
          <cell r="S3236">
            <v>5</v>
          </cell>
          <cell r="V3236" t="str">
            <v>OPERACIONES AJENAS DE INGRESO</v>
          </cell>
          <cell r="AC3236">
            <v>0</v>
          </cell>
          <cell r="AD3236">
            <v>0</v>
          </cell>
        </row>
        <row r="3237">
          <cell r="S3237">
            <v>5</v>
          </cell>
          <cell r="V3237">
            <v>13201</v>
          </cell>
          <cell r="AC3237">
            <v>2040.25</v>
          </cell>
          <cell r="AD3237">
            <v>0</v>
          </cell>
        </row>
        <row r="3238">
          <cell r="S3238">
            <v>5</v>
          </cell>
          <cell r="V3238">
            <v>13202</v>
          </cell>
          <cell r="AC3238">
            <v>8520</v>
          </cell>
          <cell r="AD3238">
            <v>0</v>
          </cell>
        </row>
        <row r="3239">
          <cell r="S3239">
            <v>5</v>
          </cell>
          <cell r="V3239">
            <v>15202</v>
          </cell>
          <cell r="AC3239">
            <v>4260</v>
          </cell>
          <cell r="AD3239">
            <v>0</v>
          </cell>
        </row>
        <row r="3240">
          <cell r="S3240">
            <v>5</v>
          </cell>
          <cell r="V3240">
            <v>39202</v>
          </cell>
          <cell r="AC3240">
            <v>874.16</v>
          </cell>
          <cell r="AD3240">
            <v>0</v>
          </cell>
        </row>
        <row r="3241">
          <cell r="S3241">
            <v>5</v>
          </cell>
          <cell r="V3241" t="str">
            <v>OPERACIONES AJENAS DE INGRESO</v>
          </cell>
          <cell r="AC3241">
            <v>0</v>
          </cell>
          <cell r="AD3241">
            <v>0</v>
          </cell>
        </row>
        <row r="3242">
          <cell r="S3242">
            <v>5</v>
          </cell>
          <cell r="V3242">
            <v>13201</v>
          </cell>
          <cell r="AC3242">
            <v>2041.5</v>
          </cell>
          <cell r="AD3242">
            <v>0</v>
          </cell>
        </row>
        <row r="3243">
          <cell r="S3243">
            <v>5</v>
          </cell>
          <cell r="V3243">
            <v>13202</v>
          </cell>
          <cell r="AC3243">
            <v>20611.330000000002</v>
          </cell>
          <cell r="AD3243">
            <v>0</v>
          </cell>
        </row>
        <row r="3244">
          <cell r="S3244">
            <v>5</v>
          </cell>
          <cell r="V3244">
            <v>15202</v>
          </cell>
          <cell r="AC3244">
            <v>10305.67</v>
          </cell>
          <cell r="AD3244">
            <v>0</v>
          </cell>
        </row>
        <row r="3245">
          <cell r="S3245">
            <v>5</v>
          </cell>
          <cell r="V3245">
            <v>39202</v>
          </cell>
          <cell r="AC3245">
            <v>3382.72</v>
          </cell>
          <cell r="AD3245">
            <v>0</v>
          </cell>
        </row>
        <row r="3246">
          <cell r="S3246">
            <v>5</v>
          </cell>
          <cell r="V3246" t="str">
            <v>OPERACIONES AJENAS DE INGRESO</v>
          </cell>
          <cell r="AC3246">
            <v>0</v>
          </cell>
          <cell r="AD3246">
            <v>0</v>
          </cell>
        </row>
        <row r="3247">
          <cell r="S3247">
            <v>5</v>
          </cell>
          <cell r="V3247">
            <v>13201</v>
          </cell>
          <cell r="AC3247">
            <v>2040.25</v>
          </cell>
          <cell r="AD3247">
            <v>0</v>
          </cell>
        </row>
        <row r="3248">
          <cell r="S3248">
            <v>5</v>
          </cell>
          <cell r="V3248">
            <v>13202</v>
          </cell>
          <cell r="AC3248">
            <v>8520</v>
          </cell>
          <cell r="AD3248">
            <v>0</v>
          </cell>
        </row>
        <row r="3249">
          <cell r="S3249">
            <v>5</v>
          </cell>
          <cell r="V3249">
            <v>15202</v>
          </cell>
          <cell r="AC3249">
            <v>4260</v>
          </cell>
          <cell r="AD3249">
            <v>0</v>
          </cell>
        </row>
        <row r="3250">
          <cell r="S3250">
            <v>5</v>
          </cell>
          <cell r="V3250">
            <v>39202</v>
          </cell>
          <cell r="AC3250">
            <v>874.16</v>
          </cell>
          <cell r="AD3250">
            <v>0</v>
          </cell>
        </row>
        <row r="3251">
          <cell r="S3251">
            <v>5</v>
          </cell>
          <cell r="V3251" t="str">
            <v>OPERACIONES AJENAS DE INGRESO</v>
          </cell>
          <cell r="AC3251">
            <v>0</v>
          </cell>
          <cell r="AD3251">
            <v>0</v>
          </cell>
        </row>
        <row r="3252">
          <cell r="S3252">
            <v>5</v>
          </cell>
          <cell r="V3252">
            <v>37504</v>
          </cell>
          <cell r="AC3252">
            <v>1864.4</v>
          </cell>
          <cell r="AD3252">
            <v>0</v>
          </cell>
        </row>
        <row r="3253">
          <cell r="S3253">
            <v>5</v>
          </cell>
          <cell r="V3253">
            <v>33104</v>
          </cell>
          <cell r="AC3253">
            <v>21459</v>
          </cell>
          <cell r="AD3253">
            <v>3433.44</v>
          </cell>
        </row>
        <row r="3254">
          <cell r="S3254">
            <v>5</v>
          </cell>
          <cell r="V3254">
            <v>33104</v>
          </cell>
          <cell r="AC3254">
            <v>248336.27</v>
          </cell>
          <cell r="AD3254">
            <v>39733.800000000003</v>
          </cell>
        </row>
        <row r="3255">
          <cell r="S3255">
            <v>5</v>
          </cell>
          <cell r="V3255">
            <v>33104</v>
          </cell>
          <cell r="AC3255">
            <v>3500</v>
          </cell>
          <cell r="AD3255">
            <v>560</v>
          </cell>
        </row>
        <row r="3256">
          <cell r="S3256">
            <v>5</v>
          </cell>
          <cell r="V3256">
            <v>33104</v>
          </cell>
          <cell r="AC3256">
            <v>3500</v>
          </cell>
          <cell r="AD3256">
            <v>560</v>
          </cell>
        </row>
        <row r="3257">
          <cell r="S3257">
            <v>5</v>
          </cell>
          <cell r="V3257">
            <v>33104</v>
          </cell>
          <cell r="AC3257">
            <v>3500</v>
          </cell>
          <cell r="AD3257">
            <v>560</v>
          </cell>
        </row>
        <row r="3258">
          <cell r="S3258">
            <v>5</v>
          </cell>
          <cell r="V3258">
            <v>33104</v>
          </cell>
          <cell r="AC3258">
            <v>3500</v>
          </cell>
          <cell r="AD3258">
            <v>560</v>
          </cell>
        </row>
        <row r="3259">
          <cell r="S3259">
            <v>5</v>
          </cell>
          <cell r="V3259">
            <v>33104</v>
          </cell>
          <cell r="AC3259">
            <v>3500</v>
          </cell>
          <cell r="AD3259">
            <v>560</v>
          </cell>
        </row>
        <row r="3260">
          <cell r="S3260">
            <v>5</v>
          </cell>
          <cell r="V3260">
            <v>33104</v>
          </cell>
          <cell r="AC3260">
            <v>3500</v>
          </cell>
          <cell r="AD3260">
            <v>560</v>
          </cell>
        </row>
        <row r="3261">
          <cell r="S3261">
            <v>5</v>
          </cell>
          <cell r="V3261">
            <v>33104</v>
          </cell>
          <cell r="AC3261">
            <v>3500</v>
          </cell>
          <cell r="AD3261">
            <v>560</v>
          </cell>
        </row>
        <row r="3262">
          <cell r="S3262">
            <v>5</v>
          </cell>
          <cell r="V3262">
            <v>33104</v>
          </cell>
          <cell r="AC3262">
            <v>3500</v>
          </cell>
          <cell r="AD3262">
            <v>560</v>
          </cell>
        </row>
        <row r="3263">
          <cell r="S3263">
            <v>5</v>
          </cell>
          <cell r="V3263">
            <v>33104</v>
          </cell>
          <cell r="AC3263">
            <v>3500</v>
          </cell>
          <cell r="AD3263">
            <v>560</v>
          </cell>
        </row>
        <row r="3264">
          <cell r="S3264">
            <v>5</v>
          </cell>
          <cell r="V3264">
            <v>33104</v>
          </cell>
          <cell r="AC3264">
            <v>3500</v>
          </cell>
          <cell r="AD3264">
            <v>280</v>
          </cell>
        </row>
        <row r="3265">
          <cell r="S3265">
            <v>5</v>
          </cell>
          <cell r="V3265">
            <v>33104</v>
          </cell>
          <cell r="AC3265">
            <v>49600</v>
          </cell>
          <cell r="AD3265">
            <v>3968</v>
          </cell>
        </row>
        <row r="3266">
          <cell r="S3266">
            <v>5</v>
          </cell>
          <cell r="V3266">
            <v>33104</v>
          </cell>
          <cell r="AC3266">
            <v>96800</v>
          </cell>
          <cell r="AD3266">
            <v>7744</v>
          </cell>
        </row>
        <row r="3267">
          <cell r="S3267">
            <v>5</v>
          </cell>
          <cell r="V3267">
            <v>33104</v>
          </cell>
          <cell r="AC3267">
            <v>377083.88</v>
          </cell>
          <cell r="AD3267">
            <v>60333.42</v>
          </cell>
        </row>
        <row r="3268">
          <cell r="S3268">
            <v>5</v>
          </cell>
          <cell r="V3268">
            <v>39801</v>
          </cell>
          <cell r="AC3268">
            <v>6879</v>
          </cell>
          <cell r="AD3268">
            <v>0</v>
          </cell>
        </row>
        <row r="3269">
          <cell r="S3269">
            <v>5</v>
          </cell>
          <cell r="V3269">
            <v>39801</v>
          </cell>
          <cell r="AC3269">
            <v>767</v>
          </cell>
          <cell r="AD3269">
            <v>0</v>
          </cell>
        </row>
        <row r="3270">
          <cell r="S3270">
            <v>5</v>
          </cell>
          <cell r="V3270">
            <v>39801</v>
          </cell>
          <cell r="AC3270">
            <v>767</v>
          </cell>
          <cell r="AD3270">
            <v>0</v>
          </cell>
        </row>
        <row r="3271">
          <cell r="S3271">
            <v>5</v>
          </cell>
          <cell r="V3271">
            <v>39801</v>
          </cell>
          <cell r="AC3271">
            <v>1421</v>
          </cell>
          <cell r="AD3271">
            <v>0</v>
          </cell>
        </row>
        <row r="3272">
          <cell r="S3272">
            <v>5</v>
          </cell>
          <cell r="V3272">
            <v>39801</v>
          </cell>
          <cell r="AC3272">
            <v>20452</v>
          </cell>
          <cell r="AD3272">
            <v>0</v>
          </cell>
        </row>
        <row r="3273">
          <cell r="S3273">
            <v>5</v>
          </cell>
          <cell r="V3273">
            <v>39801</v>
          </cell>
          <cell r="AC3273">
            <v>3931</v>
          </cell>
          <cell r="AD3273">
            <v>0</v>
          </cell>
        </row>
        <row r="3274">
          <cell r="S3274">
            <v>5</v>
          </cell>
          <cell r="V3274">
            <v>39801</v>
          </cell>
          <cell r="AC3274">
            <v>639</v>
          </cell>
          <cell r="AD3274">
            <v>0</v>
          </cell>
        </row>
        <row r="3275">
          <cell r="S3275">
            <v>5</v>
          </cell>
          <cell r="V3275">
            <v>39801</v>
          </cell>
          <cell r="AC3275">
            <v>13832</v>
          </cell>
          <cell r="AD3275">
            <v>0</v>
          </cell>
        </row>
        <row r="3276">
          <cell r="S3276">
            <v>5</v>
          </cell>
          <cell r="V3276">
            <v>39801</v>
          </cell>
          <cell r="AC3276">
            <v>834</v>
          </cell>
          <cell r="AD3276">
            <v>0</v>
          </cell>
        </row>
        <row r="3277">
          <cell r="S3277">
            <v>5</v>
          </cell>
          <cell r="V3277">
            <v>39801</v>
          </cell>
          <cell r="AC3277">
            <v>967</v>
          </cell>
          <cell r="AD3277">
            <v>0</v>
          </cell>
        </row>
        <row r="3278">
          <cell r="S3278">
            <v>5</v>
          </cell>
          <cell r="V3278">
            <v>39801</v>
          </cell>
          <cell r="AC3278">
            <v>767</v>
          </cell>
          <cell r="AD3278">
            <v>0</v>
          </cell>
        </row>
        <row r="3279">
          <cell r="S3279">
            <v>5</v>
          </cell>
          <cell r="V3279">
            <v>39801</v>
          </cell>
          <cell r="AC3279">
            <v>2147</v>
          </cell>
          <cell r="AD3279">
            <v>0</v>
          </cell>
        </row>
        <row r="3280">
          <cell r="S3280">
            <v>5</v>
          </cell>
          <cell r="V3280">
            <v>39801</v>
          </cell>
          <cell r="AC3280">
            <v>16729</v>
          </cell>
          <cell r="AD3280">
            <v>0</v>
          </cell>
        </row>
        <row r="3281">
          <cell r="S3281">
            <v>5</v>
          </cell>
          <cell r="V3281">
            <v>39801</v>
          </cell>
          <cell r="AC3281">
            <v>767</v>
          </cell>
          <cell r="AD3281">
            <v>0</v>
          </cell>
        </row>
        <row r="3282">
          <cell r="S3282">
            <v>5</v>
          </cell>
          <cell r="V3282">
            <v>39801</v>
          </cell>
          <cell r="AC3282">
            <v>3766</v>
          </cell>
          <cell r="AD3282">
            <v>0</v>
          </cell>
        </row>
        <row r="3283">
          <cell r="S3283">
            <v>5</v>
          </cell>
          <cell r="V3283">
            <v>39801</v>
          </cell>
          <cell r="AC3283">
            <v>3202</v>
          </cell>
          <cell r="AD3283">
            <v>0</v>
          </cell>
        </row>
        <row r="3284">
          <cell r="S3284">
            <v>5</v>
          </cell>
          <cell r="V3284">
            <v>39801</v>
          </cell>
          <cell r="AC3284">
            <v>767</v>
          </cell>
          <cell r="AD3284">
            <v>0</v>
          </cell>
        </row>
        <row r="3285">
          <cell r="S3285">
            <v>5</v>
          </cell>
          <cell r="V3285">
            <v>39801</v>
          </cell>
          <cell r="AC3285">
            <v>10469</v>
          </cell>
          <cell r="AD3285">
            <v>0</v>
          </cell>
        </row>
        <row r="3286">
          <cell r="S3286">
            <v>5</v>
          </cell>
          <cell r="V3286">
            <v>39801</v>
          </cell>
          <cell r="AC3286">
            <v>767</v>
          </cell>
          <cell r="AD3286">
            <v>0</v>
          </cell>
        </row>
        <row r="3287">
          <cell r="S3287">
            <v>5</v>
          </cell>
          <cell r="V3287">
            <v>39801</v>
          </cell>
          <cell r="AC3287">
            <v>6950</v>
          </cell>
          <cell r="AD3287">
            <v>0</v>
          </cell>
        </row>
        <row r="3288">
          <cell r="S3288">
            <v>5</v>
          </cell>
          <cell r="V3288" t="str">
            <v>No aplica</v>
          </cell>
          <cell r="AC3288">
            <v>146128.13</v>
          </cell>
          <cell r="AD3288">
            <v>0</v>
          </cell>
        </row>
        <row r="3289">
          <cell r="S3289">
            <v>5</v>
          </cell>
          <cell r="V3289" t="str">
            <v>No aplica</v>
          </cell>
          <cell r="AC3289">
            <v>425226.74</v>
          </cell>
          <cell r="AD3289">
            <v>0</v>
          </cell>
        </row>
        <row r="3290">
          <cell r="S3290">
            <v>5</v>
          </cell>
          <cell r="V3290" t="str">
            <v>No aplica</v>
          </cell>
          <cell r="AC3290">
            <v>2344711.86</v>
          </cell>
          <cell r="AD3290">
            <v>0</v>
          </cell>
        </row>
        <row r="3291">
          <cell r="S3291">
            <v>5</v>
          </cell>
          <cell r="V3291" t="str">
            <v>No aplica</v>
          </cell>
          <cell r="AC3291">
            <v>71355.16</v>
          </cell>
          <cell r="AD3291">
            <v>0</v>
          </cell>
        </row>
        <row r="3292">
          <cell r="S3292">
            <v>5</v>
          </cell>
          <cell r="V3292" t="str">
            <v>No aplica</v>
          </cell>
          <cell r="AC3292">
            <v>1000</v>
          </cell>
          <cell r="AD3292">
            <v>0</v>
          </cell>
        </row>
        <row r="3293">
          <cell r="S3293">
            <v>5</v>
          </cell>
          <cell r="V3293" t="str">
            <v>No aplica</v>
          </cell>
          <cell r="AC3293">
            <v>22434.07</v>
          </cell>
          <cell r="AD3293">
            <v>0</v>
          </cell>
        </row>
        <row r="3294">
          <cell r="S3294">
            <v>5</v>
          </cell>
          <cell r="V3294">
            <v>37504</v>
          </cell>
          <cell r="AC3294">
            <v>3472.01</v>
          </cell>
          <cell r="AD3294">
            <v>0</v>
          </cell>
        </row>
        <row r="3295">
          <cell r="S3295">
            <v>5</v>
          </cell>
          <cell r="V3295">
            <v>35801</v>
          </cell>
          <cell r="AC3295">
            <v>2547.27</v>
          </cell>
          <cell r="AD3295">
            <v>407.56</v>
          </cell>
        </row>
        <row r="3296">
          <cell r="S3296">
            <v>5</v>
          </cell>
          <cell r="V3296">
            <v>31101</v>
          </cell>
          <cell r="AC3296">
            <v>33196.03</v>
          </cell>
          <cell r="AD3296">
            <v>5311.36</v>
          </cell>
        </row>
        <row r="3297">
          <cell r="S3297">
            <v>5</v>
          </cell>
          <cell r="V3297">
            <v>39202</v>
          </cell>
          <cell r="AC3297">
            <v>414.61</v>
          </cell>
          <cell r="AD3297">
            <v>0</v>
          </cell>
        </row>
        <row r="3298">
          <cell r="S3298">
            <v>5</v>
          </cell>
          <cell r="V3298">
            <v>31801</v>
          </cell>
          <cell r="AC3298">
            <v>143.68</v>
          </cell>
          <cell r="AD3298">
            <v>22.99</v>
          </cell>
        </row>
        <row r="3299">
          <cell r="S3299">
            <v>5</v>
          </cell>
          <cell r="V3299" t="str">
            <v>OPERACIONES AJENAS DE EGRESO</v>
          </cell>
          <cell r="AC3299">
            <v>27778.59</v>
          </cell>
          <cell r="AD3299">
            <v>0</v>
          </cell>
        </row>
        <row r="3300">
          <cell r="S3300">
            <v>5</v>
          </cell>
          <cell r="V3300">
            <v>14401</v>
          </cell>
          <cell r="AC3300">
            <v>141476</v>
          </cell>
          <cell r="AD3300">
            <v>0</v>
          </cell>
        </row>
        <row r="3301">
          <cell r="S3301">
            <v>5</v>
          </cell>
          <cell r="V3301">
            <v>14401</v>
          </cell>
          <cell r="AC3301">
            <v>511601.91999999998</v>
          </cell>
          <cell r="AD3301">
            <v>0</v>
          </cell>
        </row>
        <row r="3302">
          <cell r="S3302">
            <v>5</v>
          </cell>
          <cell r="V3302" t="str">
            <v>OPERACIONES AJENAS DE EGRESO</v>
          </cell>
          <cell r="AC3302">
            <v>145857</v>
          </cell>
          <cell r="AD3302">
            <v>0</v>
          </cell>
        </row>
        <row r="3303">
          <cell r="S3303">
            <v>5</v>
          </cell>
          <cell r="V3303" t="str">
            <v>OPERACIONES AJENAS DE EGRESO</v>
          </cell>
          <cell r="AC3303">
            <v>328354</v>
          </cell>
          <cell r="AD3303">
            <v>0</v>
          </cell>
        </row>
        <row r="3304">
          <cell r="S3304">
            <v>5</v>
          </cell>
          <cell r="V3304" t="str">
            <v>OPERACIONES AJENAS DE EGRESO</v>
          </cell>
          <cell r="AC3304">
            <v>21606</v>
          </cell>
          <cell r="AD3304">
            <v>0</v>
          </cell>
        </row>
        <row r="3305">
          <cell r="S3305">
            <v>5</v>
          </cell>
          <cell r="V3305" t="str">
            <v>OPERACIONES AJENAS DE EGRESO</v>
          </cell>
          <cell r="AC3305">
            <v>269777</v>
          </cell>
          <cell r="AD3305">
            <v>0</v>
          </cell>
        </row>
        <row r="3306">
          <cell r="S3306">
            <v>5</v>
          </cell>
          <cell r="V3306" t="str">
            <v>OPERACIONES AJENAS DE EGRESO</v>
          </cell>
          <cell r="AC3306">
            <v>33809</v>
          </cell>
          <cell r="AD3306">
            <v>0</v>
          </cell>
        </row>
        <row r="3307">
          <cell r="S3307">
            <v>5</v>
          </cell>
          <cell r="V3307">
            <v>37504</v>
          </cell>
          <cell r="AC3307">
            <v>4265</v>
          </cell>
          <cell r="AD3307">
            <v>0</v>
          </cell>
        </row>
        <row r="3308">
          <cell r="S3308">
            <v>5</v>
          </cell>
          <cell r="V3308">
            <v>31301</v>
          </cell>
          <cell r="AC3308">
            <v>156.94</v>
          </cell>
          <cell r="AD3308">
            <v>25.06</v>
          </cell>
        </row>
        <row r="3309">
          <cell r="S3309">
            <v>5</v>
          </cell>
          <cell r="V3309">
            <v>31101</v>
          </cell>
          <cell r="AC3309">
            <v>187897.41</v>
          </cell>
          <cell r="AD3309">
            <v>30063.59</v>
          </cell>
        </row>
        <row r="3310">
          <cell r="S3310">
            <v>5</v>
          </cell>
          <cell r="V3310">
            <v>34101</v>
          </cell>
          <cell r="AC3310">
            <v>810</v>
          </cell>
          <cell r="AD3310">
            <v>129.6</v>
          </cell>
        </row>
        <row r="3311">
          <cell r="S3311">
            <v>5</v>
          </cell>
          <cell r="V3311">
            <v>31101</v>
          </cell>
          <cell r="AC3311">
            <v>48370.8</v>
          </cell>
          <cell r="AD3311">
            <v>8502.2000000000007</v>
          </cell>
        </row>
        <row r="3312">
          <cell r="S3312">
            <v>5</v>
          </cell>
          <cell r="V3312">
            <v>31101</v>
          </cell>
          <cell r="AC3312">
            <v>4715.74</v>
          </cell>
          <cell r="AD3312">
            <v>377.26</v>
          </cell>
        </row>
        <row r="3313">
          <cell r="S3313">
            <v>5</v>
          </cell>
          <cell r="V3313">
            <v>39202</v>
          </cell>
          <cell r="AC3313">
            <v>277.7</v>
          </cell>
          <cell r="AD3313">
            <v>44.44</v>
          </cell>
        </row>
        <row r="3314">
          <cell r="S3314">
            <v>5</v>
          </cell>
          <cell r="V3314">
            <v>39202</v>
          </cell>
          <cell r="AC3314">
            <v>52.44</v>
          </cell>
          <cell r="AD3314">
            <v>4.2</v>
          </cell>
        </row>
        <row r="3315">
          <cell r="S3315">
            <v>5</v>
          </cell>
          <cell r="V3315">
            <v>31301</v>
          </cell>
          <cell r="AC3315">
            <v>2899.32</v>
          </cell>
          <cell r="AD3315">
            <v>462.68</v>
          </cell>
        </row>
        <row r="3316">
          <cell r="S3316">
            <v>5</v>
          </cell>
          <cell r="V3316">
            <v>31301</v>
          </cell>
          <cell r="AC3316">
            <v>339</v>
          </cell>
          <cell r="AD3316">
            <v>0</v>
          </cell>
        </row>
        <row r="3317">
          <cell r="S3317">
            <v>5</v>
          </cell>
          <cell r="V3317">
            <v>37504</v>
          </cell>
          <cell r="AC3317">
            <v>3530</v>
          </cell>
          <cell r="AD3317">
            <v>0</v>
          </cell>
        </row>
        <row r="3318">
          <cell r="S3318">
            <v>5</v>
          </cell>
          <cell r="V3318">
            <v>37504</v>
          </cell>
          <cell r="AC3318">
            <v>4942</v>
          </cell>
          <cell r="AD3318">
            <v>0</v>
          </cell>
        </row>
        <row r="3319">
          <cell r="S3319">
            <v>5</v>
          </cell>
          <cell r="V3319">
            <v>14103</v>
          </cell>
          <cell r="AC3319">
            <v>0</v>
          </cell>
          <cell r="AD3319">
            <v>0</v>
          </cell>
        </row>
        <row r="3320">
          <cell r="S3320">
            <v>5</v>
          </cell>
          <cell r="V3320">
            <v>14202</v>
          </cell>
          <cell r="AC3320">
            <v>0</v>
          </cell>
          <cell r="AD3320">
            <v>0</v>
          </cell>
        </row>
        <row r="3321">
          <cell r="S3321">
            <v>5</v>
          </cell>
          <cell r="V3321">
            <v>14301</v>
          </cell>
          <cell r="AC3321">
            <v>0</v>
          </cell>
          <cell r="AD3321">
            <v>0</v>
          </cell>
        </row>
        <row r="3322">
          <cell r="S3322">
            <v>5</v>
          </cell>
          <cell r="V3322" t="str">
            <v>OPERACIONES AJENAS DE EGRESO</v>
          </cell>
          <cell r="AC3322">
            <v>0</v>
          </cell>
          <cell r="AD3322">
            <v>0</v>
          </cell>
        </row>
        <row r="3323">
          <cell r="S3323">
            <v>5</v>
          </cell>
          <cell r="V3323">
            <v>14103</v>
          </cell>
          <cell r="AC3323">
            <v>2005522.1700000002</v>
          </cell>
          <cell r="AD3323">
            <v>0</v>
          </cell>
        </row>
        <row r="3324">
          <cell r="S3324">
            <v>5</v>
          </cell>
          <cell r="V3324" t="str">
            <v>OPERACIONES AJENAS DE EGRESO</v>
          </cell>
          <cell r="AC3324">
            <v>420062.36</v>
          </cell>
          <cell r="AD3324">
            <v>0</v>
          </cell>
        </row>
        <row r="3325">
          <cell r="S3325">
            <v>5</v>
          </cell>
          <cell r="V3325">
            <v>14202</v>
          </cell>
          <cell r="AC3325">
            <v>1119110.6399999999</v>
          </cell>
          <cell r="AD3325">
            <v>0</v>
          </cell>
        </row>
        <row r="3326">
          <cell r="S3326">
            <v>5</v>
          </cell>
          <cell r="V3326" t="str">
            <v>OPERACIONES AJENAS DE EGRESO</v>
          </cell>
          <cell r="AC3326">
            <v>339860.18</v>
          </cell>
          <cell r="AD3326">
            <v>0</v>
          </cell>
        </row>
        <row r="3327">
          <cell r="S3327">
            <v>5</v>
          </cell>
          <cell r="V3327">
            <v>14301</v>
          </cell>
          <cell r="AC3327">
            <v>447643.78</v>
          </cell>
          <cell r="AD3327">
            <v>0</v>
          </cell>
        </row>
        <row r="3328">
          <cell r="S3328">
            <v>5</v>
          </cell>
          <cell r="V3328">
            <v>39801</v>
          </cell>
          <cell r="AC3328">
            <v>263995</v>
          </cell>
          <cell r="AD3328">
            <v>0</v>
          </cell>
        </row>
        <row r="3329">
          <cell r="S3329">
            <v>5</v>
          </cell>
          <cell r="V3329" t="str">
            <v>OPERACIONES AJENAS DE EGRESO</v>
          </cell>
          <cell r="AC3329">
            <v>2503854</v>
          </cell>
          <cell r="AD3329">
            <v>0</v>
          </cell>
        </row>
        <row r="3330">
          <cell r="S3330">
            <v>5</v>
          </cell>
          <cell r="V3330">
            <v>35101</v>
          </cell>
          <cell r="AC3330">
            <v>173255.78</v>
          </cell>
          <cell r="AD3330">
            <v>27720.92</v>
          </cell>
        </row>
        <row r="3331">
          <cell r="S3331">
            <v>5</v>
          </cell>
          <cell r="V3331">
            <v>35101</v>
          </cell>
          <cell r="AC3331">
            <v>26998.799999999999</v>
          </cell>
          <cell r="AD3331">
            <v>4319.808</v>
          </cell>
        </row>
        <row r="3332">
          <cell r="S3332">
            <v>5</v>
          </cell>
          <cell r="V3332">
            <v>35101</v>
          </cell>
          <cell r="AC3332">
            <v>26998.799999999999</v>
          </cell>
          <cell r="AD3332">
            <v>4319.808</v>
          </cell>
        </row>
        <row r="3333">
          <cell r="S3333">
            <v>5</v>
          </cell>
          <cell r="V3333">
            <v>35101</v>
          </cell>
          <cell r="AC3333">
            <v>87291.72</v>
          </cell>
          <cell r="AD3333">
            <v>13966.6752</v>
          </cell>
        </row>
        <row r="3334">
          <cell r="S3334">
            <v>5</v>
          </cell>
          <cell r="V3334">
            <v>35101</v>
          </cell>
          <cell r="AC3334">
            <v>14849.34</v>
          </cell>
          <cell r="AD3334">
            <v>2375.89</v>
          </cell>
        </row>
        <row r="3335">
          <cell r="S3335">
            <v>5</v>
          </cell>
          <cell r="V3335">
            <v>35101</v>
          </cell>
          <cell r="AC3335">
            <v>14849.34</v>
          </cell>
          <cell r="AD3335">
            <v>2375.89</v>
          </cell>
        </row>
        <row r="3336">
          <cell r="S3336">
            <v>5</v>
          </cell>
          <cell r="V3336">
            <v>31301</v>
          </cell>
          <cell r="AC3336">
            <v>361</v>
          </cell>
          <cell r="AD3336">
            <v>0</v>
          </cell>
        </row>
        <row r="3337">
          <cell r="S3337">
            <v>5</v>
          </cell>
          <cell r="V3337">
            <v>31101</v>
          </cell>
          <cell r="AC3337">
            <v>43582.22</v>
          </cell>
          <cell r="AD3337">
            <v>6973.15</v>
          </cell>
        </row>
        <row r="3338">
          <cell r="S3338">
            <v>5</v>
          </cell>
          <cell r="V3338">
            <v>39202</v>
          </cell>
          <cell r="AC3338">
            <v>1191.6300000000001</v>
          </cell>
          <cell r="AD3338">
            <v>0</v>
          </cell>
        </row>
        <row r="3339">
          <cell r="S3339">
            <v>5</v>
          </cell>
          <cell r="V3339">
            <v>39202</v>
          </cell>
          <cell r="AC3339">
            <v>907.22</v>
          </cell>
          <cell r="AD3339">
            <v>145.15</v>
          </cell>
        </row>
        <row r="3340">
          <cell r="S3340">
            <v>5</v>
          </cell>
          <cell r="V3340">
            <v>31301</v>
          </cell>
          <cell r="AC3340">
            <v>1275.02</v>
          </cell>
          <cell r="AD3340">
            <v>203.98</v>
          </cell>
        </row>
        <row r="3341">
          <cell r="S3341">
            <v>5</v>
          </cell>
          <cell r="V3341">
            <v>35101</v>
          </cell>
          <cell r="AC3341">
            <v>1291.3800000000001</v>
          </cell>
          <cell r="AD3341">
            <v>206.62</v>
          </cell>
        </row>
        <row r="3342">
          <cell r="S3342">
            <v>5</v>
          </cell>
          <cell r="V3342">
            <v>31301</v>
          </cell>
          <cell r="AC3342">
            <v>921.99</v>
          </cell>
          <cell r="AD3342">
            <v>56.26</v>
          </cell>
        </row>
        <row r="3343">
          <cell r="S3343">
            <v>5</v>
          </cell>
          <cell r="V3343">
            <v>31301</v>
          </cell>
          <cell r="AC3343">
            <v>3446.79</v>
          </cell>
          <cell r="AD3343">
            <v>0</v>
          </cell>
        </row>
        <row r="3344">
          <cell r="S3344">
            <v>5</v>
          </cell>
          <cell r="V3344">
            <v>31101</v>
          </cell>
          <cell r="AC3344">
            <v>2175.9299999999998</v>
          </cell>
          <cell r="AD3344">
            <v>174.07</v>
          </cell>
        </row>
        <row r="3345">
          <cell r="S3345">
            <v>5</v>
          </cell>
          <cell r="V3345">
            <v>31301</v>
          </cell>
          <cell r="AC3345">
            <v>459.8</v>
          </cell>
          <cell r="AD3345">
            <v>71.2</v>
          </cell>
        </row>
        <row r="3346">
          <cell r="S3346">
            <v>5</v>
          </cell>
          <cell r="V3346">
            <v>35101</v>
          </cell>
          <cell r="AC3346">
            <v>42361.06</v>
          </cell>
          <cell r="AD3346">
            <v>6777.77</v>
          </cell>
        </row>
        <row r="3347">
          <cell r="S3347">
            <v>5</v>
          </cell>
          <cell r="V3347">
            <v>31301</v>
          </cell>
          <cell r="AC3347">
            <v>840</v>
          </cell>
          <cell r="AD3347">
            <v>0</v>
          </cell>
        </row>
        <row r="3348">
          <cell r="S3348">
            <v>5</v>
          </cell>
          <cell r="V3348">
            <v>31801</v>
          </cell>
          <cell r="AC3348">
            <v>379.63</v>
          </cell>
          <cell r="AD3348">
            <v>60.74</v>
          </cell>
        </row>
        <row r="3349">
          <cell r="S3349">
            <v>5</v>
          </cell>
          <cell r="V3349">
            <v>31801</v>
          </cell>
          <cell r="AC3349">
            <v>394.95</v>
          </cell>
          <cell r="AD3349">
            <v>63.19</v>
          </cell>
        </row>
        <row r="3350">
          <cell r="S3350">
            <v>5</v>
          </cell>
          <cell r="V3350">
            <v>31101</v>
          </cell>
          <cell r="AC3350">
            <v>21934</v>
          </cell>
          <cell r="AD3350">
            <v>3410</v>
          </cell>
        </row>
        <row r="3351">
          <cell r="S3351">
            <v>5</v>
          </cell>
          <cell r="V3351">
            <v>31101</v>
          </cell>
          <cell r="AC3351">
            <v>3124.07</v>
          </cell>
          <cell r="AD3351">
            <v>249.93</v>
          </cell>
        </row>
        <row r="3352">
          <cell r="S3352">
            <v>5</v>
          </cell>
          <cell r="V3352">
            <v>31101</v>
          </cell>
          <cell r="AC3352">
            <v>39267.96</v>
          </cell>
          <cell r="AD3352">
            <v>6272.04</v>
          </cell>
        </row>
        <row r="3353">
          <cell r="S3353">
            <v>5</v>
          </cell>
          <cell r="V3353">
            <v>39202</v>
          </cell>
          <cell r="AC3353">
            <v>3020.37</v>
          </cell>
          <cell r="AD3353">
            <v>241.63</v>
          </cell>
        </row>
        <row r="3354">
          <cell r="S3354">
            <v>5</v>
          </cell>
          <cell r="V3354">
            <v>31301</v>
          </cell>
          <cell r="AC3354">
            <v>2605.36</v>
          </cell>
          <cell r="AD3354">
            <v>0</v>
          </cell>
        </row>
        <row r="3355">
          <cell r="S3355">
            <v>5</v>
          </cell>
          <cell r="V3355" t="str">
            <v>No aplica</v>
          </cell>
          <cell r="AC3355">
            <v>12900.93</v>
          </cell>
          <cell r="AD3355">
            <v>0</v>
          </cell>
        </row>
        <row r="3356">
          <cell r="S3356">
            <v>5</v>
          </cell>
          <cell r="V3356">
            <v>13201</v>
          </cell>
          <cell r="AC3356">
            <v>968.74</v>
          </cell>
          <cell r="AD3356">
            <v>0</v>
          </cell>
        </row>
        <row r="3357">
          <cell r="S3357">
            <v>5</v>
          </cell>
          <cell r="V3357">
            <v>13202</v>
          </cell>
          <cell r="AC3357">
            <v>9832.31</v>
          </cell>
          <cell r="AD3357">
            <v>0</v>
          </cell>
        </row>
        <row r="3358">
          <cell r="S3358">
            <v>5</v>
          </cell>
          <cell r="V3358">
            <v>15202</v>
          </cell>
          <cell r="AC3358">
            <v>4921.0200000000004</v>
          </cell>
          <cell r="AD3358">
            <v>0</v>
          </cell>
        </row>
        <row r="3359">
          <cell r="S3359">
            <v>5</v>
          </cell>
          <cell r="V3359">
            <v>39202</v>
          </cell>
          <cell r="AC3359">
            <v>1057.05</v>
          </cell>
          <cell r="AD3359">
            <v>0</v>
          </cell>
        </row>
        <row r="3360">
          <cell r="S3360">
            <v>5</v>
          </cell>
          <cell r="V3360" t="str">
            <v>OPERACIONES AJENAS DE INGRESO</v>
          </cell>
          <cell r="AC3360">
            <v>0</v>
          </cell>
          <cell r="AD3360">
            <v>0</v>
          </cell>
        </row>
        <row r="3361">
          <cell r="S3361">
            <v>5</v>
          </cell>
          <cell r="V3361">
            <v>13201</v>
          </cell>
          <cell r="AC3361">
            <v>2286.9299999999998</v>
          </cell>
          <cell r="AD3361">
            <v>0</v>
          </cell>
        </row>
        <row r="3362">
          <cell r="S3362">
            <v>5</v>
          </cell>
          <cell r="V3362">
            <v>13202</v>
          </cell>
          <cell r="AC3362">
            <v>23129.24</v>
          </cell>
          <cell r="AD3362">
            <v>0</v>
          </cell>
        </row>
        <row r="3363">
          <cell r="S3363">
            <v>5</v>
          </cell>
          <cell r="V3363">
            <v>15202</v>
          </cell>
          <cell r="AC3363">
            <v>11544.99</v>
          </cell>
          <cell r="AD3363">
            <v>0</v>
          </cell>
        </row>
        <row r="3364">
          <cell r="S3364">
            <v>5</v>
          </cell>
          <cell r="V3364">
            <v>39202</v>
          </cell>
          <cell r="AC3364">
            <v>1440.12</v>
          </cell>
          <cell r="AD3364">
            <v>0</v>
          </cell>
        </row>
        <row r="3365">
          <cell r="S3365">
            <v>5</v>
          </cell>
          <cell r="V3365" t="str">
            <v>OPERACIONES AJENAS DE INGRESO</v>
          </cell>
          <cell r="AC3365">
            <v>0</v>
          </cell>
          <cell r="AD3365">
            <v>0</v>
          </cell>
        </row>
        <row r="3366">
          <cell r="S3366">
            <v>5</v>
          </cell>
          <cell r="V3366">
            <v>13201</v>
          </cell>
          <cell r="AC3366">
            <v>1460.57</v>
          </cell>
          <cell r="AD3366">
            <v>0</v>
          </cell>
        </row>
        <row r="3367">
          <cell r="S3367">
            <v>5</v>
          </cell>
          <cell r="V3367">
            <v>13202</v>
          </cell>
          <cell r="AC3367">
            <v>14731.96</v>
          </cell>
          <cell r="AD3367">
            <v>0</v>
          </cell>
        </row>
        <row r="3368">
          <cell r="S3368">
            <v>5</v>
          </cell>
          <cell r="V3368">
            <v>15202</v>
          </cell>
          <cell r="AC3368">
            <v>7373.26</v>
          </cell>
          <cell r="AD3368">
            <v>0</v>
          </cell>
        </row>
        <row r="3369">
          <cell r="S3369">
            <v>5</v>
          </cell>
          <cell r="V3369">
            <v>39202</v>
          </cell>
          <cell r="AC3369">
            <v>2104.0100000000002</v>
          </cell>
          <cell r="AD3369">
            <v>0</v>
          </cell>
        </row>
        <row r="3370">
          <cell r="S3370">
            <v>5</v>
          </cell>
          <cell r="V3370" t="str">
            <v>OPERACIONES AJENAS DE INGRESO</v>
          </cell>
          <cell r="AC3370">
            <v>0</v>
          </cell>
          <cell r="AD3370">
            <v>0</v>
          </cell>
        </row>
        <row r="3371">
          <cell r="S3371">
            <v>5</v>
          </cell>
          <cell r="V3371">
            <v>13201</v>
          </cell>
          <cell r="AC3371">
            <v>1460.57</v>
          </cell>
          <cell r="AD3371">
            <v>0</v>
          </cell>
        </row>
        <row r="3372">
          <cell r="S3372">
            <v>5</v>
          </cell>
          <cell r="V3372">
            <v>13202</v>
          </cell>
          <cell r="AC3372">
            <v>14731.96</v>
          </cell>
          <cell r="AD3372">
            <v>0</v>
          </cell>
        </row>
        <row r="3373">
          <cell r="S3373">
            <v>5</v>
          </cell>
          <cell r="V3373">
            <v>15202</v>
          </cell>
          <cell r="AC3373">
            <v>7373.26</v>
          </cell>
          <cell r="AD3373">
            <v>0</v>
          </cell>
        </row>
        <row r="3374">
          <cell r="S3374">
            <v>5</v>
          </cell>
          <cell r="V3374">
            <v>39202</v>
          </cell>
          <cell r="AC3374">
            <v>2104.0100000000002</v>
          </cell>
          <cell r="AD3374">
            <v>0</v>
          </cell>
        </row>
        <row r="3375">
          <cell r="S3375">
            <v>5</v>
          </cell>
          <cell r="V3375" t="str">
            <v>OPERACIONES AJENAS DE INGRESO</v>
          </cell>
          <cell r="AC3375">
            <v>0</v>
          </cell>
          <cell r="AD3375">
            <v>0</v>
          </cell>
        </row>
        <row r="3376">
          <cell r="S3376">
            <v>5</v>
          </cell>
          <cell r="V3376">
            <v>13201</v>
          </cell>
          <cell r="AC3376">
            <v>1460.57</v>
          </cell>
          <cell r="AD3376">
            <v>0</v>
          </cell>
        </row>
        <row r="3377">
          <cell r="S3377">
            <v>5</v>
          </cell>
          <cell r="V3377">
            <v>13202</v>
          </cell>
          <cell r="AC3377">
            <v>14731.96</v>
          </cell>
          <cell r="AD3377">
            <v>0</v>
          </cell>
        </row>
        <row r="3378">
          <cell r="S3378">
            <v>5</v>
          </cell>
          <cell r="V3378">
            <v>15202</v>
          </cell>
          <cell r="AC3378">
            <v>3001.76</v>
          </cell>
          <cell r="AD3378">
            <v>0</v>
          </cell>
        </row>
        <row r="3379">
          <cell r="S3379">
            <v>5</v>
          </cell>
          <cell r="V3379">
            <v>39202</v>
          </cell>
          <cell r="AC3379">
            <v>1866.53</v>
          </cell>
          <cell r="AD3379">
            <v>0</v>
          </cell>
        </row>
        <row r="3380">
          <cell r="S3380">
            <v>5</v>
          </cell>
          <cell r="V3380" t="str">
            <v>OPERACIONES AJENAS DE INGRESO</v>
          </cell>
          <cell r="AC3380">
            <v>0</v>
          </cell>
          <cell r="AD3380">
            <v>0</v>
          </cell>
        </row>
        <row r="3381">
          <cell r="S3381">
            <v>5</v>
          </cell>
          <cell r="V3381">
            <v>13201</v>
          </cell>
          <cell r="AC3381">
            <v>2064.73</v>
          </cell>
          <cell r="AD3381">
            <v>0</v>
          </cell>
        </row>
        <row r="3382">
          <cell r="S3382">
            <v>5</v>
          </cell>
          <cell r="V3382">
            <v>13202</v>
          </cell>
          <cell r="AC3382">
            <v>8613.7199999999993</v>
          </cell>
          <cell r="AD3382">
            <v>0</v>
          </cell>
        </row>
        <row r="3383">
          <cell r="S3383">
            <v>5</v>
          </cell>
          <cell r="V3383">
            <v>15202</v>
          </cell>
          <cell r="AC3383">
            <v>4311.12</v>
          </cell>
          <cell r="AD3383">
            <v>0</v>
          </cell>
        </row>
        <row r="3384">
          <cell r="S3384">
            <v>5</v>
          </cell>
          <cell r="V3384">
            <v>39202</v>
          </cell>
          <cell r="AC3384">
            <v>891.23</v>
          </cell>
          <cell r="AD3384">
            <v>0</v>
          </cell>
        </row>
        <row r="3385">
          <cell r="S3385">
            <v>5</v>
          </cell>
          <cell r="V3385" t="str">
            <v>OPERACIONES AJENAS DE INGRESO</v>
          </cell>
          <cell r="AC3385">
            <v>0</v>
          </cell>
          <cell r="AD3385">
            <v>0</v>
          </cell>
        </row>
        <row r="3386">
          <cell r="S3386">
            <v>5</v>
          </cell>
          <cell r="V3386">
            <v>13201</v>
          </cell>
          <cell r="AC3386">
            <v>2746.15</v>
          </cell>
          <cell r="AD3386">
            <v>0</v>
          </cell>
        </row>
        <row r="3387">
          <cell r="S3387">
            <v>5</v>
          </cell>
          <cell r="V3387">
            <v>13202</v>
          </cell>
          <cell r="AC3387">
            <v>27699.040000000001</v>
          </cell>
          <cell r="AD3387">
            <v>0</v>
          </cell>
        </row>
        <row r="3388">
          <cell r="S3388">
            <v>5</v>
          </cell>
          <cell r="V3388">
            <v>15202</v>
          </cell>
          <cell r="AC3388">
            <v>13863.22</v>
          </cell>
          <cell r="AD3388">
            <v>0</v>
          </cell>
        </row>
        <row r="3389">
          <cell r="S3389">
            <v>5</v>
          </cell>
          <cell r="V3389">
            <v>39202</v>
          </cell>
          <cell r="AC3389">
            <v>5050.29</v>
          </cell>
          <cell r="AD3389">
            <v>0</v>
          </cell>
        </row>
        <row r="3390">
          <cell r="S3390">
            <v>5</v>
          </cell>
          <cell r="V3390" t="str">
            <v>OPERACIONES AJENAS DE INGRESO</v>
          </cell>
          <cell r="AC3390">
            <v>0</v>
          </cell>
          <cell r="AD3390">
            <v>0</v>
          </cell>
        </row>
        <row r="3391">
          <cell r="S3391">
            <v>5</v>
          </cell>
          <cell r="V3391">
            <v>13201</v>
          </cell>
          <cell r="AC3391">
            <v>3936.01</v>
          </cell>
          <cell r="AD3391">
            <v>0</v>
          </cell>
        </row>
        <row r="3392">
          <cell r="S3392">
            <v>5</v>
          </cell>
          <cell r="V3392">
            <v>13202</v>
          </cell>
          <cell r="AC3392">
            <v>39700.620000000003</v>
          </cell>
          <cell r="AD3392">
            <v>0</v>
          </cell>
        </row>
        <row r="3393">
          <cell r="S3393">
            <v>5</v>
          </cell>
          <cell r="V3393">
            <v>15202</v>
          </cell>
          <cell r="AC3393">
            <v>19869.95</v>
          </cell>
          <cell r="AD3393">
            <v>0</v>
          </cell>
        </row>
        <row r="3394">
          <cell r="S3394">
            <v>5</v>
          </cell>
          <cell r="V3394">
            <v>39202</v>
          </cell>
          <cell r="AC3394">
            <v>8451.27</v>
          </cell>
          <cell r="AD3394">
            <v>0</v>
          </cell>
        </row>
        <row r="3395">
          <cell r="S3395">
            <v>5</v>
          </cell>
          <cell r="V3395" t="str">
            <v>OPERACIONES AJENAS DE INGRESO</v>
          </cell>
          <cell r="AC3395">
            <v>0</v>
          </cell>
          <cell r="AD3395">
            <v>0</v>
          </cell>
        </row>
        <row r="3396">
          <cell r="S3396">
            <v>5</v>
          </cell>
          <cell r="V3396">
            <v>13201</v>
          </cell>
          <cell r="AC3396">
            <v>2746.15</v>
          </cell>
          <cell r="AD3396">
            <v>0</v>
          </cell>
        </row>
        <row r="3397">
          <cell r="S3397">
            <v>5</v>
          </cell>
          <cell r="V3397">
            <v>13202</v>
          </cell>
          <cell r="AC3397">
            <v>27699.040000000001</v>
          </cell>
          <cell r="AD3397">
            <v>0</v>
          </cell>
        </row>
        <row r="3398">
          <cell r="S3398">
            <v>5</v>
          </cell>
          <cell r="V3398">
            <v>15202</v>
          </cell>
          <cell r="AC3398">
            <v>13863.22</v>
          </cell>
          <cell r="AD3398">
            <v>0</v>
          </cell>
        </row>
        <row r="3399">
          <cell r="S3399">
            <v>5</v>
          </cell>
          <cell r="V3399">
            <v>39202</v>
          </cell>
          <cell r="AC3399">
            <v>5050.29</v>
          </cell>
          <cell r="AD3399">
            <v>0</v>
          </cell>
        </row>
        <row r="3400">
          <cell r="S3400">
            <v>5</v>
          </cell>
          <cell r="V3400" t="str">
            <v>OPERACIONES AJENAS DE INGRESO</v>
          </cell>
          <cell r="AC3400">
            <v>0</v>
          </cell>
          <cell r="AD3400">
            <v>0</v>
          </cell>
        </row>
        <row r="3401">
          <cell r="S3401">
            <v>5</v>
          </cell>
          <cell r="V3401">
            <v>13201</v>
          </cell>
          <cell r="AC3401">
            <v>2066</v>
          </cell>
          <cell r="AD3401">
            <v>0</v>
          </cell>
        </row>
        <row r="3402">
          <cell r="S3402">
            <v>5</v>
          </cell>
          <cell r="V3402">
            <v>13202</v>
          </cell>
          <cell r="AC3402">
            <v>20838.060000000001</v>
          </cell>
          <cell r="AD3402">
            <v>0</v>
          </cell>
        </row>
        <row r="3403">
          <cell r="S3403">
            <v>5</v>
          </cell>
          <cell r="V3403">
            <v>15202</v>
          </cell>
          <cell r="AC3403">
            <v>10429.33</v>
          </cell>
          <cell r="AD3403">
            <v>0</v>
          </cell>
        </row>
        <row r="3404">
          <cell r="S3404">
            <v>5</v>
          </cell>
          <cell r="V3404">
            <v>39202</v>
          </cell>
          <cell r="AC3404">
            <v>3436.59</v>
          </cell>
          <cell r="AD3404">
            <v>0</v>
          </cell>
        </row>
        <row r="3405">
          <cell r="S3405">
            <v>5</v>
          </cell>
          <cell r="V3405" t="str">
            <v>OPERACIONES AJENAS DE INGRESO</v>
          </cell>
          <cell r="AC3405">
            <v>0</v>
          </cell>
          <cell r="AD3405">
            <v>0</v>
          </cell>
        </row>
        <row r="3406">
          <cell r="S3406">
            <v>5</v>
          </cell>
          <cell r="V3406">
            <v>13201</v>
          </cell>
          <cell r="AC3406">
            <v>2040.25</v>
          </cell>
          <cell r="AD3406">
            <v>0</v>
          </cell>
        </row>
        <row r="3407">
          <cell r="S3407">
            <v>5</v>
          </cell>
          <cell r="V3407">
            <v>13202</v>
          </cell>
          <cell r="AC3407">
            <v>8520</v>
          </cell>
          <cell r="AD3407">
            <v>0</v>
          </cell>
        </row>
        <row r="3408">
          <cell r="S3408">
            <v>5</v>
          </cell>
          <cell r="V3408">
            <v>15202</v>
          </cell>
          <cell r="AC3408">
            <v>4260</v>
          </cell>
          <cell r="AD3408">
            <v>0</v>
          </cell>
        </row>
        <row r="3409">
          <cell r="S3409">
            <v>5</v>
          </cell>
          <cell r="V3409">
            <v>39202</v>
          </cell>
          <cell r="AC3409">
            <v>874.16</v>
          </cell>
          <cell r="AD3409">
            <v>0</v>
          </cell>
        </row>
        <row r="3410">
          <cell r="S3410">
            <v>5</v>
          </cell>
          <cell r="V3410" t="str">
            <v>OPERACIONES AJENAS DE INGRESO</v>
          </cell>
          <cell r="AC3410">
            <v>0</v>
          </cell>
          <cell r="AD3410">
            <v>0</v>
          </cell>
        </row>
        <row r="3411">
          <cell r="S3411">
            <v>5</v>
          </cell>
          <cell r="V3411">
            <v>13201</v>
          </cell>
          <cell r="AC3411">
            <v>2040.25</v>
          </cell>
          <cell r="AD3411">
            <v>0</v>
          </cell>
        </row>
        <row r="3412">
          <cell r="S3412">
            <v>5</v>
          </cell>
          <cell r="V3412">
            <v>13202</v>
          </cell>
          <cell r="AC3412">
            <v>8520</v>
          </cell>
          <cell r="AD3412">
            <v>0</v>
          </cell>
        </row>
        <row r="3413">
          <cell r="S3413">
            <v>5</v>
          </cell>
          <cell r="V3413">
            <v>15202</v>
          </cell>
          <cell r="AC3413">
            <v>4260</v>
          </cell>
          <cell r="AD3413">
            <v>0</v>
          </cell>
        </row>
        <row r="3414">
          <cell r="S3414">
            <v>5</v>
          </cell>
          <cell r="V3414">
            <v>39202</v>
          </cell>
          <cell r="AC3414">
            <v>874.16</v>
          </cell>
          <cell r="AD3414">
            <v>0</v>
          </cell>
        </row>
        <row r="3415">
          <cell r="S3415">
            <v>5</v>
          </cell>
          <cell r="V3415" t="str">
            <v>OPERACIONES AJENAS DE INGRESO</v>
          </cell>
          <cell r="AC3415">
            <v>0</v>
          </cell>
          <cell r="AD3415">
            <v>0</v>
          </cell>
        </row>
        <row r="3416">
          <cell r="S3416">
            <v>5</v>
          </cell>
          <cell r="V3416">
            <v>13201</v>
          </cell>
          <cell r="AC3416">
            <v>2746.15</v>
          </cell>
          <cell r="AD3416">
            <v>0</v>
          </cell>
        </row>
        <row r="3417">
          <cell r="S3417">
            <v>5</v>
          </cell>
          <cell r="V3417">
            <v>13202</v>
          </cell>
          <cell r="AC3417">
            <v>27699.040000000001</v>
          </cell>
          <cell r="AD3417">
            <v>0</v>
          </cell>
        </row>
        <row r="3418">
          <cell r="S3418">
            <v>5</v>
          </cell>
          <cell r="V3418">
            <v>15202</v>
          </cell>
          <cell r="AC3418">
            <v>13863.22</v>
          </cell>
          <cell r="AD3418">
            <v>0</v>
          </cell>
        </row>
        <row r="3419">
          <cell r="S3419">
            <v>5</v>
          </cell>
          <cell r="V3419">
            <v>39202</v>
          </cell>
          <cell r="AC3419">
            <v>5050.29</v>
          </cell>
          <cell r="AD3419">
            <v>0</v>
          </cell>
        </row>
        <row r="3420">
          <cell r="S3420">
            <v>5</v>
          </cell>
          <cell r="V3420" t="str">
            <v>OPERACIONES AJENAS DE INGRESO</v>
          </cell>
          <cell r="AC3420">
            <v>0</v>
          </cell>
          <cell r="AD3420">
            <v>0</v>
          </cell>
        </row>
        <row r="3421">
          <cell r="S3421">
            <v>5</v>
          </cell>
          <cell r="V3421">
            <v>13201</v>
          </cell>
          <cell r="AC3421">
            <v>2064.73</v>
          </cell>
          <cell r="AD3421">
            <v>0</v>
          </cell>
        </row>
        <row r="3422">
          <cell r="S3422">
            <v>5</v>
          </cell>
          <cell r="V3422">
            <v>13202</v>
          </cell>
          <cell r="AC3422">
            <v>8613.7199999999993</v>
          </cell>
          <cell r="AD3422">
            <v>0</v>
          </cell>
        </row>
        <row r="3423">
          <cell r="S3423">
            <v>5</v>
          </cell>
          <cell r="V3423">
            <v>15202</v>
          </cell>
          <cell r="AC3423">
            <v>1755.12</v>
          </cell>
          <cell r="AD3423">
            <v>0</v>
          </cell>
        </row>
        <row r="3424">
          <cell r="S3424">
            <v>5</v>
          </cell>
          <cell r="V3424">
            <v>39202</v>
          </cell>
          <cell r="AC3424">
            <v>763.8</v>
          </cell>
          <cell r="AD3424">
            <v>0</v>
          </cell>
        </row>
        <row r="3425">
          <cell r="S3425">
            <v>5</v>
          </cell>
          <cell r="V3425" t="str">
            <v>OPERACIONES AJENAS DE INGRESO</v>
          </cell>
          <cell r="AC3425">
            <v>0</v>
          </cell>
          <cell r="AD3425">
            <v>0</v>
          </cell>
        </row>
        <row r="3426">
          <cell r="S3426">
            <v>5</v>
          </cell>
          <cell r="V3426">
            <v>13201</v>
          </cell>
          <cell r="AC3426">
            <v>2066</v>
          </cell>
          <cell r="AD3426">
            <v>0</v>
          </cell>
        </row>
        <row r="3427">
          <cell r="S3427">
            <v>5</v>
          </cell>
          <cell r="V3427">
            <v>13202</v>
          </cell>
          <cell r="AC3427">
            <v>20838.060000000001</v>
          </cell>
          <cell r="AD3427">
            <v>0</v>
          </cell>
        </row>
        <row r="3428">
          <cell r="S3428">
            <v>5</v>
          </cell>
          <cell r="V3428">
            <v>15202</v>
          </cell>
          <cell r="AC3428">
            <v>10429.33</v>
          </cell>
          <cell r="AD3428">
            <v>0</v>
          </cell>
        </row>
        <row r="3429">
          <cell r="S3429">
            <v>5</v>
          </cell>
          <cell r="V3429">
            <v>39202</v>
          </cell>
          <cell r="AC3429">
            <v>3436.59</v>
          </cell>
          <cell r="AD3429">
            <v>0</v>
          </cell>
        </row>
        <row r="3430">
          <cell r="S3430">
            <v>5</v>
          </cell>
          <cell r="V3430" t="str">
            <v>OPERACIONES AJENAS DE INGRESO</v>
          </cell>
          <cell r="AC3430">
            <v>0</v>
          </cell>
          <cell r="AD3430">
            <v>0</v>
          </cell>
        </row>
        <row r="3431">
          <cell r="S3431">
            <v>5</v>
          </cell>
          <cell r="V3431">
            <v>13201</v>
          </cell>
          <cell r="AC3431">
            <v>2064.73</v>
          </cell>
          <cell r="AD3431">
            <v>0</v>
          </cell>
        </row>
        <row r="3432">
          <cell r="S3432">
            <v>5</v>
          </cell>
          <cell r="V3432">
            <v>13202</v>
          </cell>
          <cell r="AC3432">
            <v>8613.7199999999993</v>
          </cell>
          <cell r="AD3432">
            <v>0</v>
          </cell>
        </row>
        <row r="3433">
          <cell r="S3433">
            <v>5</v>
          </cell>
          <cell r="V3433">
            <v>15202</v>
          </cell>
          <cell r="AC3433">
            <v>4311.12</v>
          </cell>
          <cell r="AD3433">
            <v>0</v>
          </cell>
        </row>
        <row r="3434">
          <cell r="S3434">
            <v>5</v>
          </cell>
          <cell r="V3434">
            <v>39202</v>
          </cell>
          <cell r="AC3434">
            <v>891.23</v>
          </cell>
          <cell r="AD3434">
            <v>0</v>
          </cell>
        </row>
        <row r="3435">
          <cell r="S3435">
            <v>5</v>
          </cell>
          <cell r="V3435" t="str">
            <v>OPERACIONES AJENAS DE INGRESO</v>
          </cell>
          <cell r="AC3435">
            <v>0</v>
          </cell>
          <cell r="AD3435">
            <v>0</v>
          </cell>
        </row>
        <row r="3436">
          <cell r="S3436">
            <v>5</v>
          </cell>
          <cell r="V3436">
            <v>13201</v>
          </cell>
          <cell r="AC3436">
            <v>1460.57</v>
          </cell>
          <cell r="AD3436">
            <v>0</v>
          </cell>
        </row>
        <row r="3437">
          <cell r="S3437">
            <v>5</v>
          </cell>
          <cell r="V3437">
            <v>13202</v>
          </cell>
          <cell r="AC3437">
            <v>14731.96</v>
          </cell>
          <cell r="AD3437">
            <v>0</v>
          </cell>
        </row>
        <row r="3438">
          <cell r="S3438">
            <v>5</v>
          </cell>
          <cell r="V3438">
            <v>15202</v>
          </cell>
          <cell r="AC3438">
            <v>7373.26</v>
          </cell>
          <cell r="AD3438">
            <v>0</v>
          </cell>
        </row>
        <row r="3439">
          <cell r="S3439">
            <v>5</v>
          </cell>
          <cell r="V3439">
            <v>39202</v>
          </cell>
          <cell r="AC3439">
            <v>2104.0100000000002</v>
          </cell>
          <cell r="AD3439">
            <v>0</v>
          </cell>
        </row>
        <row r="3440">
          <cell r="S3440">
            <v>5</v>
          </cell>
          <cell r="V3440" t="str">
            <v>OPERACIONES AJENAS DE INGRESO</v>
          </cell>
          <cell r="AC3440">
            <v>0</v>
          </cell>
          <cell r="AD3440">
            <v>0</v>
          </cell>
        </row>
        <row r="3441">
          <cell r="S3441">
            <v>5</v>
          </cell>
          <cell r="V3441">
            <v>13201</v>
          </cell>
          <cell r="AC3441">
            <v>2064.73</v>
          </cell>
          <cell r="AD3441">
            <v>0</v>
          </cell>
        </row>
        <row r="3442">
          <cell r="S3442">
            <v>5</v>
          </cell>
          <cell r="V3442">
            <v>13202</v>
          </cell>
          <cell r="AC3442">
            <v>8613.7199999999993</v>
          </cell>
          <cell r="AD3442">
            <v>0</v>
          </cell>
        </row>
        <row r="3443">
          <cell r="S3443">
            <v>5</v>
          </cell>
          <cell r="V3443">
            <v>15202</v>
          </cell>
          <cell r="AC3443">
            <v>4311.12</v>
          </cell>
          <cell r="AD3443">
            <v>0</v>
          </cell>
        </row>
        <row r="3444">
          <cell r="S3444">
            <v>5</v>
          </cell>
          <cell r="V3444">
            <v>39202</v>
          </cell>
          <cell r="AC3444">
            <v>891.23</v>
          </cell>
          <cell r="AD3444">
            <v>0</v>
          </cell>
        </row>
        <row r="3445">
          <cell r="S3445">
            <v>5</v>
          </cell>
          <cell r="V3445" t="str">
            <v>OPERACIONES AJENAS DE INGRESO</v>
          </cell>
          <cell r="AC3445">
            <v>0</v>
          </cell>
          <cell r="AD3445">
            <v>0</v>
          </cell>
        </row>
        <row r="3446">
          <cell r="S3446">
            <v>5</v>
          </cell>
          <cell r="V3446">
            <v>13201</v>
          </cell>
          <cell r="AC3446">
            <v>1106.8800000000001</v>
          </cell>
          <cell r="AD3446">
            <v>0</v>
          </cell>
        </row>
        <row r="3447">
          <cell r="S3447">
            <v>5</v>
          </cell>
          <cell r="V3447">
            <v>13202</v>
          </cell>
          <cell r="AC3447">
            <v>4684.3</v>
          </cell>
          <cell r="AD3447">
            <v>0</v>
          </cell>
        </row>
        <row r="3448">
          <cell r="S3448">
            <v>5</v>
          </cell>
          <cell r="V3448">
            <v>15202</v>
          </cell>
          <cell r="AC3448">
            <v>954.47</v>
          </cell>
          <cell r="AD3448">
            <v>0</v>
          </cell>
        </row>
        <row r="3449">
          <cell r="S3449">
            <v>5</v>
          </cell>
          <cell r="V3449">
            <v>39202</v>
          </cell>
          <cell r="AC3449">
            <v>18.63</v>
          </cell>
          <cell r="AD3449">
            <v>0</v>
          </cell>
        </row>
        <row r="3450">
          <cell r="S3450">
            <v>5</v>
          </cell>
          <cell r="V3450" t="str">
            <v>OPERACIONES AJENAS DE INGRESO</v>
          </cell>
          <cell r="AC3450">
            <v>0</v>
          </cell>
          <cell r="AD3450">
            <v>0</v>
          </cell>
        </row>
        <row r="3451">
          <cell r="S3451">
            <v>5</v>
          </cell>
          <cell r="V3451">
            <v>13201</v>
          </cell>
          <cell r="AC3451">
            <v>1106.8800000000001</v>
          </cell>
          <cell r="AD3451">
            <v>0</v>
          </cell>
        </row>
        <row r="3452">
          <cell r="S3452">
            <v>5</v>
          </cell>
          <cell r="V3452">
            <v>13202</v>
          </cell>
          <cell r="AC3452">
            <v>4684.3</v>
          </cell>
          <cell r="AD3452">
            <v>0</v>
          </cell>
        </row>
        <row r="3453">
          <cell r="S3453">
            <v>5</v>
          </cell>
          <cell r="V3453">
            <v>15202</v>
          </cell>
          <cell r="AC3453">
            <v>2344.4699999999998</v>
          </cell>
          <cell r="AD3453">
            <v>0</v>
          </cell>
        </row>
        <row r="3454">
          <cell r="S3454">
            <v>5</v>
          </cell>
          <cell r="V3454">
            <v>39202</v>
          </cell>
          <cell r="AC3454">
            <v>102.52</v>
          </cell>
          <cell r="AD3454">
            <v>0</v>
          </cell>
        </row>
        <row r="3455">
          <cell r="S3455">
            <v>5</v>
          </cell>
          <cell r="V3455" t="str">
            <v>OPERACIONES AJENAS DE INGRESO</v>
          </cell>
          <cell r="AC3455">
            <v>0</v>
          </cell>
          <cell r="AD3455">
            <v>0</v>
          </cell>
        </row>
        <row r="3456">
          <cell r="S3456">
            <v>5</v>
          </cell>
          <cell r="V3456">
            <v>13201</v>
          </cell>
          <cell r="AC3456">
            <v>2064.73</v>
          </cell>
          <cell r="AD3456">
            <v>0</v>
          </cell>
        </row>
        <row r="3457">
          <cell r="S3457">
            <v>5</v>
          </cell>
          <cell r="V3457">
            <v>13202</v>
          </cell>
          <cell r="AC3457">
            <v>8613.7199999999993</v>
          </cell>
          <cell r="AD3457">
            <v>0</v>
          </cell>
        </row>
        <row r="3458">
          <cell r="S3458">
            <v>5</v>
          </cell>
          <cell r="V3458">
            <v>15202</v>
          </cell>
          <cell r="AC3458">
            <v>4311.12</v>
          </cell>
          <cell r="AD3458">
            <v>0</v>
          </cell>
        </row>
        <row r="3459">
          <cell r="S3459">
            <v>5</v>
          </cell>
          <cell r="V3459">
            <v>39202</v>
          </cell>
          <cell r="AC3459">
            <v>891.23</v>
          </cell>
          <cell r="AD3459">
            <v>0</v>
          </cell>
        </row>
        <row r="3460">
          <cell r="S3460">
            <v>5</v>
          </cell>
          <cell r="V3460" t="str">
            <v>OPERACIONES AJENAS DE INGRESO</v>
          </cell>
          <cell r="AC3460">
            <v>0</v>
          </cell>
          <cell r="AD3460">
            <v>0</v>
          </cell>
        </row>
        <row r="3461">
          <cell r="S3461">
            <v>5</v>
          </cell>
          <cell r="V3461">
            <v>13201</v>
          </cell>
          <cell r="AC3461">
            <v>2064.73</v>
          </cell>
          <cell r="AD3461">
            <v>0</v>
          </cell>
        </row>
        <row r="3462">
          <cell r="S3462">
            <v>5</v>
          </cell>
          <cell r="V3462">
            <v>13202</v>
          </cell>
          <cell r="AC3462">
            <v>8613.7199999999993</v>
          </cell>
          <cell r="AD3462">
            <v>0</v>
          </cell>
        </row>
        <row r="3463">
          <cell r="S3463">
            <v>5</v>
          </cell>
          <cell r="V3463">
            <v>15202</v>
          </cell>
          <cell r="AC3463">
            <v>4311.12</v>
          </cell>
          <cell r="AD3463">
            <v>0</v>
          </cell>
        </row>
        <row r="3464">
          <cell r="S3464">
            <v>5</v>
          </cell>
          <cell r="V3464">
            <v>39202</v>
          </cell>
          <cell r="AC3464">
            <v>891.23</v>
          </cell>
          <cell r="AD3464">
            <v>0</v>
          </cell>
        </row>
        <row r="3465">
          <cell r="S3465">
            <v>5</v>
          </cell>
          <cell r="V3465" t="str">
            <v>OPERACIONES AJENAS DE INGRESO</v>
          </cell>
          <cell r="AC3465">
            <v>0</v>
          </cell>
          <cell r="AD3465">
            <v>0</v>
          </cell>
        </row>
        <row r="3466">
          <cell r="S3466">
            <v>5</v>
          </cell>
          <cell r="V3466">
            <v>13201</v>
          </cell>
          <cell r="AC3466">
            <v>2064.73</v>
          </cell>
          <cell r="AD3466">
            <v>0</v>
          </cell>
        </row>
        <row r="3467">
          <cell r="S3467">
            <v>5</v>
          </cell>
          <cell r="V3467">
            <v>13202</v>
          </cell>
          <cell r="AC3467">
            <v>8613.7199999999993</v>
          </cell>
          <cell r="AD3467">
            <v>0</v>
          </cell>
        </row>
        <row r="3468">
          <cell r="S3468">
            <v>5</v>
          </cell>
          <cell r="V3468">
            <v>15202</v>
          </cell>
          <cell r="AC3468">
            <v>51.12</v>
          </cell>
          <cell r="AD3468">
            <v>0</v>
          </cell>
        </row>
        <row r="3469">
          <cell r="S3469">
            <v>5</v>
          </cell>
          <cell r="V3469">
            <v>39202</v>
          </cell>
          <cell r="AC3469">
            <v>682.61</v>
          </cell>
          <cell r="AD3469">
            <v>0</v>
          </cell>
        </row>
        <row r="3470">
          <cell r="S3470">
            <v>5</v>
          </cell>
          <cell r="V3470" t="str">
            <v>OPERACIONES AJENAS DE INGRESO</v>
          </cell>
          <cell r="AC3470">
            <v>0</v>
          </cell>
          <cell r="AD3470">
            <v>0</v>
          </cell>
        </row>
        <row r="3471">
          <cell r="S3471">
            <v>5</v>
          </cell>
          <cell r="V3471">
            <v>13201</v>
          </cell>
          <cell r="AC3471">
            <v>2066</v>
          </cell>
          <cell r="AD3471">
            <v>0</v>
          </cell>
        </row>
        <row r="3472">
          <cell r="S3472">
            <v>5</v>
          </cell>
          <cell r="V3472">
            <v>13202</v>
          </cell>
          <cell r="AC3472">
            <v>20838.060000000001</v>
          </cell>
          <cell r="AD3472">
            <v>0</v>
          </cell>
        </row>
        <row r="3473">
          <cell r="S3473">
            <v>5</v>
          </cell>
          <cell r="V3473">
            <v>15202</v>
          </cell>
          <cell r="AC3473">
            <v>10429.33</v>
          </cell>
          <cell r="AD3473">
            <v>0</v>
          </cell>
        </row>
        <row r="3474">
          <cell r="S3474">
            <v>5</v>
          </cell>
          <cell r="V3474">
            <v>39202</v>
          </cell>
          <cell r="AC3474">
            <v>3436.59</v>
          </cell>
          <cell r="AD3474">
            <v>0</v>
          </cell>
        </row>
        <row r="3475">
          <cell r="S3475">
            <v>5</v>
          </cell>
          <cell r="V3475" t="str">
            <v>OPERACIONES AJENAS DE INGRESO</v>
          </cell>
          <cell r="AC3475">
            <v>0</v>
          </cell>
          <cell r="AD3475">
            <v>0</v>
          </cell>
        </row>
        <row r="3476">
          <cell r="S3476">
            <v>5</v>
          </cell>
          <cell r="V3476">
            <v>13201</v>
          </cell>
          <cell r="AC3476">
            <v>1460.57</v>
          </cell>
          <cell r="AD3476">
            <v>0</v>
          </cell>
        </row>
        <row r="3477">
          <cell r="S3477">
            <v>5</v>
          </cell>
          <cell r="V3477">
            <v>13202</v>
          </cell>
          <cell r="AC3477">
            <v>14731.96</v>
          </cell>
          <cell r="AD3477">
            <v>0</v>
          </cell>
        </row>
        <row r="3478">
          <cell r="S3478">
            <v>5</v>
          </cell>
          <cell r="V3478">
            <v>15202</v>
          </cell>
          <cell r="AC3478">
            <v>7373.26</v>
          </cell>
          <cell r="AD3478">
            <v>0</v>
          </cell>
        </row>
        <row r="3479">
          <cell r="S3479">
            <v>5</v>
          </cell>
          <cell r="V3479">
            <v>39202</v>
          </cell>
          <cell r="AC3479">
            <v>2104.0100000000002</v>
          </cell>
          <cell r="AD3479">
            <v>0</v>
          </cell>
        </row>
        <row r="3480">
          <cell r="S3480">
            <v>5</v>
          </cell>
          <cell r="V3480" t="str">
            <v>OPERACIONES AJENAS DE INGRESO</v>
          </cell>
          <cell r="AC3480">
            <v>0</v>
          </cell>
          <cell r="AD3480">
            <v>0</v>
          </cell>
        </row>
        <row r="3481">
          <cell r="S3481">
            <v>5</v>
          </cell>
          <cell r="V3481">
            <v>13201</v>
          </cell>
          <cell r="AC3481">
            <v>2064.73</v>
          </cell>
          <cell r="AD3481">
            <v>0</v>
          </cell>
        </row>
        <row r="3482">
          <cell r="S3482">
            <v>5</v>
          </cell>
          <cell r="V3482">
            <v>13202</v>
          </cell>
          <cell r="AC3482">
            <v>8613.7199999999993</v>
          </cell>
          <cell r="AD3482">
            <v>0</v>
          </cell>
        </row>
        <row r="3483">
          <cell r="S3483">
            <v>5</v>
          </cell>
          <cell r="V3483">
            <v>15202</v>
          </cell>
          <cell r="AC3483">
            <v>2607.12</v>
          </cell>
          <cell r="AD3483">
            <v>0</v>
          </cell>
        </row>
        <row r="3484">
          <cell r="S3484">
            <v>5</v>
          </cell>
          <cell r="V3484">
            <v>39202</v>
          </cell>
          <cell r="AC3484">
            <v>807.55</v>
          </cell>
          <cell r="AD3484">
            <v>0</v>
          </cell>
        </row>
        <row r="3485">
          <cell r="S3485">
            <v>5</v>
          </cell>
          <cell r="V3485" t="str">
            <v>OPERACIONES AJENAS DE INGRESO</v>
          </cell>
          <cell r="AC3485">
            <v>0</v>
          </cell>
          <cell r="AD3485">
            <v>0</v>
          </cell>
        </row>
        <row r="3486">
          <cell r="S3486">
            <v>5</v>
          </cell>
          <cell r="V3486">
            <v>13201</v>
          </cell>
          <cell r="AC3486">
            <v>1250.33</v>
          </cell>
          <cell r="AD3486">
            <v>0</v>
          </cell>
        </row>
        <row r="3487">
          <cell r="S3487">
            <v>5</v>
          </cell>
          <cell r="V3487">
            <v>13202</v>
          </cell>
          <cell r="AC3487">
            <v>12611.55</v>
          </cell>
          <cell r="AD3487">
            <v>0</v>
          </cell>
        </row>
        <row r="3488">
          <cell r="S3488">
            <v>5</v>
          </cell>
          <cell r="V3488">
            <v>15202</v>
          </cell>
          <cell r="AC3488">
            <v>6312.01</v>
          </cell>
          <cell r="AD3488">
            <v>0</v>
          </cell>
        </row>
        <row r="3489">
          <cell r="S3489">
            <v>5</v>
          </cell>
          <cell r="V3489">
            <v>39202</v>
          </cell>
          <cell r="AC3489">
            <v>1651.09</v>
          </cell>
          <cell r="AD3489">
            <v>0</v>
          </cell>
        </row>
        <row r="3490">
          <cell r="S3490">
            <v>5</v>
          </cell>
          <cell r="V3490" t="str">
            <v>OPERACIONES AJENAS DE INGRESO</v>
          </cell>
          <cell r="AC3490">
            <v>0</v>
          </cell>
          <cell r="AD3490">
            <v>0</v>
          </cell>
        </row>
        <row r="3491">
          <cell r="S3491">
            <v>5</v>
          </cell>
          <cell r="V3491">
            <v>13201</v>
          </cell>
          <cell r="AC3491">
            <v>1443.25</v>
          </cell>
          <cell r="AD3491">
            <v>0</v>
          </cell>
        </row>
        <row r="3492">
          <cell r="S3492">
            <v>5</v>
          </cell>
          <cell r="V3492">
            <v>13202</v>
          </cell>
          <cell r="AC3492">
            <v>14571.67</v>
          </cell>
          <cell r="AD3492">
            <v>0</v>
          </cell>
        </row>
        <row r="3493">
          <cell r="S3493">
            <v>5</v>
          </cell>
          <cell r="V3493">
            <v>15202</v>
          </cell>
          <cell r="AC3493">
            <v>7285.83</v>
          </cell>
          <cell r="AD3493">
            <v>0</v>
          </cell>
        </row>
        <row r="3494">
          <cell r="S3494">
            <v>5</v>
          </cell>
          <cell r="V3494">
            <v>39202</v>
          </cell>
          <cell r="AC3494">
            <v>2069.39</v>
          </cell>
          <cell r="AD3494">
            <v>0</v>
          </cell>
        </row>
        <row r="3495">
          <cell r="S3495">
            <v>5</v>
          </cell>
          <cell r="V3495" t="str">
            <v>OPERACIONES AJENAS DE INGRESO</v>
          </cell>
          <cell r="AC3495">
            <v>0</v>
          </cell>
          <cell r="AD3495">
            <v>0</v>
          </cell>
        </row>
        <row r="3496">
          <cell r="S3496">
            <v>5</v>
          </cell>
          <cell r="V3496">
            <v>13201</v>
          </cell>
          <cell r="AC3496">
            <v>2040.25</v>
          </cell>
          <cell r="AD3496">
            <v>0</v>
          </cell>
        </row>
        <row r="3497">
          <cell r="S3497">
            <v>5</v>
          </cell>
          <cell r="V3497">
            <v>13202</v>
          </cell>
          <cell r="AC3497">
            <v>8520</v>
          </cell>
          <cell r="AD3497">
            <v>0</v>
          </cell>
        </row>
        <row r="3498">
          <cell r="S3498">
            <v>5</v>
          </cell>
          <cell r="V3498">
            <v>39202</v>
          </cell>
          <cell r="AC3498">
            <v>671.14</v>
          </cell>
          <cell r="AD3498">
            <v>0</v>
          </cell>
        </row>
        <row r="3499">
          <cell r="S3499">
            <v>5</v>
          </cell>
          <cell r="V3499" t="str">
            <v>OPERACIONES AJENAS DE INGRESO</v>
          </cell>
          <cell r="AC3499">
            <v>0</v>
          </cell>
          <cell r="AD3499">
            <v>0</v>
          </cell>
        </row>
        <row r="3500">
          <cell r="S3500">
            <v>5</v>
          </cell>
          <cell r="V3500">
            <v>13201</v>
          </cell>
          <cell r="AC3500">
            <v>1235.5</v>
          </cell>
          <cell r="AD3500">
            <v>0</v>
          </cell>
        </row>
        <row r="3501">
          <cell r="S3501">
            <v>5</v>
          </cell>
          <cell r="V3501">
            <v>13202</v>
          </cell>
          <cell r="AC3501">
            <v>12474.33</v>
          </cell>
          <cell r="AD3501">
            <v>0</v>
          </cell>
        </row>
        <row r="3502">
          <cell r="S3502">
            <v>5</v>
          </cell>
          <cell r="V3502">
            <v>15202</v>
          </cell>
          <cell r="AC3502">
            <v>6237.17</v>
          </cell>
          <cell r="AD3502">
            <v>0</v>
          </cell>
        </row>
        <row r="3503">
          <cell r="S3503">
            <v>5</v>
          </cell>
          <cell r="V3503">
            <v>39202</v>
          </cell>
          <cell r="AC3503">
            <v>1621.39</v>
          </cell>
          <cell r="AD3503">
            <v>0</v>
          </cell>
        </row>
        <row r="3504">
          <cell r="S3504">
            <v>5</v>
          </cell>
          <cell r="V3504" t="str">
            <v>OPERACIONES AJENAS DE INGRESO</v>
          </cell>
          <cell r="AC3504">
            <v>0</v>
          </cell>
          <cell r="AD3504">
            <v>0</v>
          </cell>
        </row>
        <row r="3505">
          <cell r="S3505">
            <v>5</v>
          </cell>
          <cell r="V3505">
            <v>11301</v>
          </cell>
          <cell r="AC3505">
            <v>7344.9</v>
          </cell>
          <cell r="AD3505">
            <v>0</v>
          </cell>
        </row>
        <row r="3506">
          <cell r="S3506">
            <v>5</v>
          </cell>
          <cell r="V3506">
            <v>13201</v>
          </cell>
          <cell r="AC3506">
            <v>204.03</v>
          </cell>
          <cell r="AD3506">
            <v>0</v>
          </cell>
        </row>
        <row r="3507">
          <cell r="S3507">
            <v>5</v>
          </cell>
          <cell r="V3507">
            <v>13202</v>
          </cell>
          <cell r="AC3507">
            <v>852</v>
          </cell>
          <cell r="AD3507">
            <v>0</v>
          </cell>
        </row>
        <row r="3508">
          <cell r="S3508">
            <v>5</v>
          </cell>
          <cell r="V3508">
            <v>15202</v>
          </cell>
          <cell r="AC3508">
            <v>426</v>
          </cell>
          <cell r="AD3508">
            <v>0</v>
          </cell>
        </row>
        <row r="3509">
          <cell r="S3509">
            <v>5</v>
          </cell>
          <cell r="V3509">
            <v>15402</v>
          </cell>
          <cell r="AC3509">
            <v>323.10000000000002</v>
          </cell>
          <cell r="AD3509">
            <v>0</v>
          </cell>
        </row>
        <row r="3510">
          <cell r="S3510">
            <v>5</v>
          </cell>
          <cell r="V3510">
            <v>39202</v>
          </cell>
          <cell r="AC3510">
            <v>16.16</v>
          </cell>
          <cell r="AD3510">
            <v>0</v>
          </cell>
        </row>
        <row r="3511">
          <cell r="S3511">
            <v>5</v>
          </cell>
          <cell r="V3511" t="str">
            <v>OPERACIONES AJENAS DE INGRESO</v>
          </cell>
          <cell r="AC3511">
            <v>0</v>
          </cell>
          <cell r="AD3511">
            <v>0</v>
          </cell>
        </row>
        <row r="3512">
          <cell r="S3512">
            <v>5</v>
          </cell>
          <cell r="V3512">
            <v>13201</v>
          </cell>
          <cell r="AC3512">
            <v>3212.26</v>
          </cell>
          <cell r="AD3512">
            <v>0</v>
          </cell>
        </row>
        <row r="3513">
          <cell r="S3513">
            <v>5</v>
          </cell>
          <cell r="V3513">
            <v>13202</v>
          </cell>
          <cell r="AC3513">
            <v>32400.87</v>
          </cell>
          <cell r="AD3513">
            <v>0</v>
          </cell>
        </row>
        <row r="3514">
          <cell r="S3514">
            <v>5</v>
          </cell>
          <cell r="V3514">
            <v>15202</v>
          </cell>
          <cell r="AC3514">
            <v>16216.46</v>
          </cell>
          <cell r="AD3514">
            <v>0</v>
          </cell>
        </row>
        <row r="3515">
          <cell r="S3515">
            <v>5</v>
          </cell>
          <cell r="V3515">
            <v>39202</v>
          </cell>
          <cell r="AC3515">
            <v>6261.34</v>
          </cell>
          <cell r="AD3515">
            <v>0</v>
          </cell>
        </row>
        <row r="3516">
          <cell r="S3516">
            <v>5</v>
          </cell>
          <cell r="V3516" t="str">
            <v>OPERACIONES AJENAS DE INGRESO</v>
          </cell>
          <cell r="AC3516">
            <v>0</v>
          </cell>
          <cell r="AD3516">
            <v>0</v>
          </cell>
        </row>
        <row r="3517">
          <cell r="S3517">
            <v>5</v>
          </cell>
          <cell r="V3517">
            <v>13201</v>
          </cell>
          <cell r="AC3517">
            <v>739.38</v>
          </cell>
          <cell r="AD3517">
            <v>0</v>
          </cell>
        </row>
        <row r="3518">
          <cell r="S3518">
            <v>5</v>
          </cell>
          <cell r="V3518">
            <v>13202</v>
          </cell>
          <cell r="AC3518">
            <v>3141.4</v>
          </cell>
          <cell r="AD3518">
            <v>0</v>
          </cell>
        </row>
        <row r="3519">
          <cell r="S3519">
            <v>5</v>
          </cell>
          <cell r="V3519">
            <v>15202</v>
          </cell>
          <cell r="AC3519">
            <v>1570.7</v>
          </cell>
          <cell r="AD3519">
            <v>0</v>
          </cell>
        </row>
        <row r="3520">
          <cell r="S3520">
            <v>5</v>
          </cell>
          <cell r="V3520" t="str">
            <v>OPERACIONES AJENAS DE INGRESO</v>
          </cell>
          <cell r="AC3520">
            <v>0</v>
          </cell>
          <cell r="AD3520">
            <v>0</v>
          </cell>
        </row>
        <row r="3521">
          <cell r="S3521">
            <v>5</v>
          </cell>
          <cell r="V3521">
            <v>13201</v>
          </cell>
          <cell r="AC3521">
            <v>1235.5</v>
          </cell>
          <cell r="AD3521">
            <v>0</v>
          </cell>
        </row>
        <row r="3522">
          <cell r="S3522">
            <v>5</v>
          </cell>
          <cell r="V3522">
            <v>13202</v>
          </cell>
          <cell r="AC3522">
            <v>12474.33</v>
          </cell>
          <cell r="AD3522">
            <v>0</v>
          </cell>
        </row>
        <row r="3523">
          <cell r="S3523">
            <v>5</v>
          </cell>
          <cell r="V3523">
            <v>15202</v>
          </cell>
          <cell r="AC3523">
            <v>6237.17</v>
          </cell>
          <cell r="AD3523">
            <v>0</v>
          </cell>
        </row>
        <row r="3524">
          <cell r="S3524">
            <v>5</v>
          </cell>
          <cell r="V3524">
            <v>39202</v>
          </cell>
          <cell r="AC3524">
            <v>1621.39</v>
          </cell>
          <cell r="AD3524">
            <v>0</v>
          </cell>
        </row>
        <row r="3525">
          <cell r="S3525">
            <v>5</v>
          </cell>
          <cell r="V3525" t="str">
            <v>OPERACIONES AJENAS DE INGRESO</v>
          </cell>
          <cell r="AC3525">
            <v>0</v>
          </cell>
          <cell r="AD3525">
            <v>0</v>
          </cell>
        </row>
        <row r="3526">
          <cell r="S3526">
            <v>5</v>
          </cell>
          <cell r="V3526">
            <v>13201</v>
          </cell>
          <cell r="AC3526">
            <v>3212.26</v>
          </cell>
          <cell r="AD3526">
            <v>0</v>
          </cell>
        </row>
        <row r="3527">
          <cell r="S3527">
            <v>5</v>
          </cell>
          <cell r="V3527">
            <v>13202</v>
          </cell>
          <cell r="AC3527">
            <v>32400.87</v>
          </cell>
          <cell r="AD3527">
            <v>0</v>
          </cell>
        </row>
        <row r="3528">
          <cell r="S3528">
            <v>5</v>
          </cell>
          <cell r="V3528">
            <v>15202</v>
          </cell>
          <cell r="AC3528">
            <v>16216.46</v>
          </cell>
          <cell r="AD3528">
            <v>0</v>
          </cell>
        </row>
        <row r="3529">
          <cell r="S3529">
            <v>5</v>
          </cell>
          <cell r="V3529">
            <v>39202</v>
          </cell>
          <cell r="AC3529">
            <v>6261.34</v>
          </cell>
          <cell r="AD3529">
            <v>0</v>
          </cell>
        </row>
        <row r="3530">
          <cell r="S3530">
            <v>5</v>
          </cell>
          <cell r="V3530" t="str">
            <v>OPERACIONES AJENAS DE INGRESO</v>
          </cell>
          <cell r="AC3530">
            <v>0</v>
          </cell>
          <cell r="AD3530">
            <v>0</v>
          </cell>
        </row>
        <row r="3531">
          <cell r="S3531">
            <v>5</v>
          </cell>
          <cell r="V3531">
            <v>13201</v>
          </cell>
          <cell r="AC3531">
            <v>1235.5</v>
          </cell>
          <cell r="AD3531">
            <v>0</v>
          </cell>
        </row>
        <row r="3532">
          <cell r="S3532">
            <v>5</v>
          </cell>
          <cell r="V3532">
            <v>13202</v>
          </cell>
          <cell r="AC3532">
            <v>12474.33</v>
          </cell>
          <cell r="AD3532">
            <v>0</v>
          </cell>
        </row>
        <row r="3533">
          <cell r="S3533">
            <v>5</v>
          </cell>
          <cell r="V3533">
            <v>15202</v>
          </cell>
          <cell r="AC3533">
            <v>6237.17</v>
          </cell>
          <cell r="AD3533">
            <v>0</v>
          </cell>
        </row>
        <row r="3534">
          <cell r="S3534">
            <v>5</v>
          </cell>
          <cell r="V3534">
            <v>39202</v>
          </cell>
          <cell r="AC3534">
            <v>1621.39</v>
          </cell>
          <cell r="AD3534">
            <v>0</v>
          </cell>
        </row>
        <row r="3535">
          <cell r="S3535">
            <v>5</v>
          </cell>
          <cell r="V3535" t="str">
            <v>OPERACIONES AJENAS DE INGRESO</v>
          </cell>
          <cell r="AC3535">
            <v>0</v>
          </cell>
          <cell r="AD3535">
            <v>0</v>
          </cell>
        </row>
        <row r="3536">
          <cell r="S3536">
            <v>5</v>
          </cell>
          <cell r="V3536" t="str">
            <v>No aplica</v>
          </cell>
          <cell r="AC3536">
            <v>500000000</v>
          </cell>
          <cell r="AD3536">
            <v>0</v>
          </cell>
        </row>
        <row r="3537">
          <cell r="S3537">
            <v>5</v>
          </cell>
          <cell r="V3537" t="str">
            <v>No aplica</v>
          </cell>
          <cell r="AC3537">
            <v>112.36</v>
          </cell>
          <cell r="AD3537">
            <v>0</v>
          </cell>
        </row>
        <row r="3538">
          <cell r="S3538">
            <v>5</v>
          </cell>
          <cell r="V3538" t="str">
            <v>No aplica</v>
          </cell>
          <cell r="AC3538">
            <v>52984.24</v>
          </cell>
          <cell r="AD3538">
            <v>0</v>
          </cell>
        </row>
        <row r="3539">
          <cell r="S3539">
            <v>5</v>
          </cell>
          <cell r="V3539" t="str">
            <v>No aplica</v>
          </cell>
          <cell r="AC3539">
            <v>93.24</v>
          </cell>
          <cell r="AD3539">
            <v>0</v>
          </cell>
        </row>
        <row r="3540">
          <cell r="S3540">
            <v>5</v>
          </cell>
          <cell r="V3540" t="str">
            <v>No aplica</v>
          </cell>
          <cell r="AC3540">
            <v>1746.8</v>
          </cell>
          <cell r="AD3540">
            <v>0</v>
          </cell>
        </row>
        <row r="3541">
          <cell r="S3541">
            <v>5</v>
          </cell>
          <cell r="V3541">
            <v>37504</v>
          </cell>
          <cell r="AC3541">
            <v>0</v>
          </cell>
          <cell r="AD3541">
            <v>0</v>
          </cell>
        </row>
        <row r="3542">
          <cell r="S3542">
            <v>5</v>
          </cell>
          <cell r="V3542">
            <v>31101</v>
          </cell>
          <cell r="AC3542">
            <v>3497.41</v>
          </cell>
          <cell r="AD3542">
            <v>559.59</v>
          </cell>
        </row>
        <row r="3543">
          <cell r="S3543">
            <v>5</v>
          </cell>
          <cell r="V3543">
            <v>37504</v>
          </cell>
          <cell r="AC3543">
            <v>1047.25</v>
          </cell>
          <cell r="AD3543">
            <v>0</v>
          </cell>
        </row>
        <row r="3544">
          <cell r="S3544">
            <v>5</v>
          </cell>
          <cell r="V3544">
            <v>31301</v>
          </cell>
          <cell r="AC3544">
            <v>314.72000000000003</v>
          </cell>
          <cell r="AD3544">
            <v>49.71</v>
          </cell>
        </row>
        <row r="3545">
          <cell r="S3545">
            <v>5</v>
          </cell>
          <cell r="V3545">
            <v>31301</v>
          </cell>
          <cell r="AC3545">
            <v>602.19000000000005</v>
          </cell>
          <cell r="AD3545">
            <v>93.81</v>
          </cell>
        </row>
        <row r="3546">
          <cell r="S3546">
            <v>5</v>
          </cell>
          <cell r="V3546">
            <v>33104</v>
          </cell>
          <cell r="AC3546">
            <v>56140</v>
          </cell>
          <cell r="AD3546">
            <v>8982.4</v>
          </cell>
        </row>
        <row r="3547">
          <cell r="S3547">
            <v>5</v>
          </cell>
          <cell r="V3547">
            <v>33104</v>
          </cell>
          <cell r="AC3547">
            <v>204816.5</v>
          </cell>
          <cell r="AD3547">
            <v>32770.639999999999</v>
          </cell>
        </row>
        <row r="3548">
          <cell r="S3548">
            <v>5</v>
          </cell>
          <cell r="V3548">
            <v>31301</v>
          </cell>
          <cell r="AC3548">
            <v>816.78</v>
          </cell>
          <cell r="AD3548">
            <v>130.69</v>
          </cell>
        </row>
        <row r="3549">
          <cell r="S3549">
            <v>5</v>
          </cell>
          <cell r="V3549">
            <v>31301</v>
          </cell>
          <cell r="AC3549">
            <v>341.18</v>
          </cell>
          <cell r="AD3549">
            <v>54.58</v>
          </cell>
        </row>
        <row r="3550">
          <cell r="S3550">
            <v>5</v>
          </cell>
          <cell r="V3550">
            <v>33104</v>
          </cell>
          <cell r="AC3550">
            <v>22001.14</v>
          </cell>
          <cell r="AD3550">
            <v>3520.18</v>
          </cell>
        </row>
        <row r="3551">
          <cell r="S3551">
            <v>5</v>
          </cell>
          <cell r="V3551">
            <v>33104</v>
          </cell>
          <cell r="AC3551">
            <v>50818</v>
          </cell>
          <cell r="AD3551">
            <v>0</v>
          </cell>
        </row>
        <row r="3552">
          <cell r="S3552">
            <v>5</v>
          </cell>
          <cell r="V3552">
            <v>33104</v>
          </cell>
          <cell r="AC3552">
            <v>5565</v>
          </cell>
          <cell r="AD3552">
            <v>0</v>
          </cell>
        </row>
        <row r="3553">
          <cell r="S3553">
            <v>5</v>
          </cell>
          <cell r="V3553">
            <v>33104</v>
          </cell>
          <cell r="AC3553">
            <v>45721.11</v>
          </cell>
          <cell r="AD3553">
            <v>7315.38</v>
          </cell>
        </row>
        <row r="3554">
          <cell r="S3554">
            <v>5</v>
          </cell>
          <cell r="V3554">
            <v>33104</v>
          </cell>
          <cell r="AC3554">
            <v>11869.83</v>
          </cell>
          <cell r="AD3554">
            <v>1899.17</v>
          </cell>
        </row>
        <row r="3555">
          <cell r="S3555">
            <v>5</v>
          </cell>
          <cell r="V3555">
            <v>33104</v>
          </cell>
          <cell r="AC3555">
            <v>456</v>
          </cell>
          <cell r="AD3555">
            <v>0</v>
          </cell>
        </row>
        <row r="3556">
          <cell r="S3556">
            <v>5</v>
          </cell>
          <cell r="V3556">
            <v>33104</v>
          </cell>
          <cell r="AC3556">
            <v>8461.7199999999993</v>
          </cell>
          <cell r="AD3556">
            <v>1353.88</v>
          </cell>
        </row>
        <row r="3557">
          <cell r="S3557">
            <v>5</v>
          </cell>
          <cell r="V3557">
            <v>33104</v>
          </cell>
          <cell r="AC3557">
            <v>227</v>
          </cell>
          <cell r="AD3557">
            <v>0</v>
          </cell>
        </row>
        <row r="3558">
          <cell r="S3558">
            <v>5</v>
          </cell>
          <cell r="V3558">
            <v>33104</v>
          </cell>
          <cell r="AC3558">
            <v>227</v>
          </cell>
          <cell r="AD3558">
            <v>0</v>
          </cell>
        </row>
        <row r="3559">
          <cell r="S3559">
            <v>5</v>
          </cell>
          <cell r="V3559">
            <v>33104</v>
          </cell>
          <cell r="AC3559">
            <v>7770</v>
          </cell>
          <cell r="AD3559">
            <v>0</v>
          </cell>
        </row>
        <row r="3560">
          <cell r="S3560">
            <v>5</v>
          </cell>
          <cell r="V3560">
            <v>33104</v>
          </cell>
          <cell r="AC3560">
            <v>17402.830000000002</v>
          </cell>
          <cell r="AD3560">
            <v>2784.45</v>
          </cell>
        </row>
        <row r="3561">
          <cell r="S3561">
            <v>5</v>
          </cell>
          <cell r="V3561">
            <v>33104</v>
          </cell>
          <cell r="AC3561">
            <v>2758.62</v>
          </cell>
          <cell r="AD3561">
            <v>441.38</v>
          </cell>
        </row>
        <row r="3562">
          <cell r="S3562">
            <v>5</v>
          </cell>
          <cell r="V3562">
            <v>33104</v>
          </cell>
          <cell r="AC3562">
            <v>1209.23</v>
          </cell>
          <cell r="AD3562">
            <v>193.48</v>
          </cell>
        </row>
        <row r="3563">
          <cell r="S3563">
            <v>5</v>
          </cell>
          <cell r="V3563">
            <v>33104</v>
          </cell>
          <cell r="AC3563">
            <v>1507</v>
          </cell>
          <cell r="AD3563">
            <v>0</v>
          </cell>
        </row>
        <row r="3564">
          <cell r="S3564">
            <v>5</v>
          </cell>
          <cell r="V3564">
            <v>33104</v>
          </cell>
          <cell r="AC3564">
            <v>23670</v>
          </cell>
          <cell r="AD3564">
            <v>3787.2</v>
          </cell>
        </row>
        <row r="3565">
          <cell r="S3565">
            <v>5</v>
          </cell>
          <cell r="V3565">
            <v>33104</v>
          </cell>
          <cell r="AC3565">
            <v>19899.45</v>
          </cell>
          <cell r="AD3565">
            <v>3183.91</v>
          </cell>
        </row>
        <row r="3566">
          <cell r="S3566">
            <v>5</v>
          </cell>
          <cell r="V3566">
            <v>33104</v>
          </cell>
          <cell r="AC3566">
            <v>1601.73</v>
          </cell>
          <cell r="AD3566">
            <v>256.27999999999997</v>
          </cell>
        </row>
        <row r="3567">
          <cell r="S3567">
            <v>5</v>
          </cell>
          <cell r="V3567">
            <v>33104</v>
          </cell>
          <cell r="AC3567">
            <v>756.03</v>
          </cell>
          <cell r="AD3567">
            <v>120.96</v>
          </cell>
        </row>
        <row r="3568">
          <cell r="S3568">
            <v>5</v>
          </cell>
          <cell r="V3568">
            <v>33104</v>
          </cell>
          <cell r="AC3568">
            <v>5842.74</v>
          </cell>
          <cell r="AD3568">
            <v>934.84</v>
          </cell>
        </row>
        <row r="3569">
          <cell r="S3569">
            <v>5</v>
          </cell>
          <cell r="V3569">
            <v>33104</v>
          </cell>
          <cell r="AC3569">
            <v>6147.27</v>
          </cell>
          <cell r="AD3569">
            <v>954.48</v>
          </cell>
        </row>
        <row r="3570">
          <cell r="S3570">
            <v>5</v>
          </cell>
          <cell r="V3570">
            <v>33104</v>
          </cell>
          <cell r="AC3570">
            <v>5763.79</v>
          </cell>
          <cell r="AD3570">
            <v>922.21</v>
          </cell>
        </row>
        <row r="3571">
          <cell r="S3571">
            <v>5</v>
          </cell>
          <cell r="V3571">
            <v>33104</v>
          </cell>
          <cell r="AC3571">
            <v>3636</v>
          </cell>
          <cell r="AD3571">
            <v>0</v>
          </cell>
        </row>
        <row r="3572">
          <cell r="S3572">
            <v>5</v>
          </cell>
          <cell r="V3572">
            <v>33104</v>
          </cell>
          <cell r="AC3572">
            <v>25333</v>
          </cell>
          <cell r="AD3572">
            <v>0</v>
          </cell>
        </row>
        <row r="3573">
          <cell r="S3573">
            <v>5</v>
          </cell>
          <cell r="V3573">
            <v>33104</v>
          </cell>
          <cell r="AC3573">
            <v>16492.41</v>
          </cell>
          <cell r="AD3573">
            <v>2638.79</v>
          </cell>
        </row>
        <row r="3574">
          <cell r="S3574">
            <v>5</v>
          </cell>
          <cell r="V3574">
            <v>33104</v>
          </cell>
          <cell r="AC3574">
            <v>1902</v>
          </cell>
          <cell r="AD3574">
            <v>0</v>
          </cell>
        </row>
        <row r="3575">
          <cell r="S3575">
            <v>5</v>
          </cell>
          <cell r="V3575">
            <v>33104</v>
          </cell>
          <cell r="AC3575">
            <v>2327.59</v>
          </cell>
          <cell r="AD3575">
            <v>372.41</v>
          </cell>
        </row>
        <row r="3576">
          <cell r="S3576">
            <v>5</v>
          </cell>
          <cell r="V3576">
            <v>37504</v>
          </cell>
          <cell r="AC3576">
            <v>1121.3</v>
          </cell>
          <cell r="AD3576">
            <v>0</v>
          </cell>
        </row>
        <row r="3577">
          <cell r="S3577">
            <v>5</v>
          </cell>
          <cell r="V3577">
            <v>37504</v>
          </cell>
          <cell r="AC3577">
            <v>1121.3</v>
          </cell>
          <cell r="AD3577">
            <v>0</v>
          </cell>
        </row>
        <row r="3578">
          <cell r="S3578">
            <v>5</v>
          </cell>
          <cell r="V3578" t="str">
            <v>No aplica</v>
          </cell>
          <cell r="AC3578">
            <v>6745.28</v>
          </cell>
          <cell r="AD3578">
            <v>0</v>
          </cell>
        </row>
        <row r="3579">
          <cell r="S3579">
            <v>5</v>
          </cell>
          <cell r="V3579">
            <v>11301</v>
          </cell>
          <cell r="AC3579">
            <v>4614.5</v>
          </cell>
          <cell r="AD3579">
            <v>0</v>
          </cell>
        </row>
        <row r="3580">
          <cell r="S3580">
            <v>5</v>
          </cell>
          <cell r="V3580">
            <v>13201</v>
          </cell>
          <cell r="AC3580">
            <v>128.93</v>
          </cell>
          <cell r="AD3580">
            <v>0</v>
          </cell>
        </row>
        <row r="3581">
          <cell r="S3581">
            <v>5</v>
          </cell>
          <cell r="V3581">
            <v>13202</v>
          </cell>
          <cell r="AC3581">
            <v>1301.8599999999999</v>
          </cell>
          <cell r="AD3581">
            <v>0</v>
          </cell>
        </row>
        <row r="3582">
          <cell r="S3582">
            <v>5</v>
          </cell>
          <cell r="V3582">
            <v>15202</v>
          </cell>
          <cell r="AC3582">
            <v>31257.31</v>
          </cell>
          <cell r="AD3582">
            <v>0</v>
          </cell>
        </row>
        <row r="3583">
          <cell r="S3583">
            <v>5</v>
          </cell>
          <cell r="V3583">
            <v>15202</v>
          </cell>
          <cell r="AC3583">
            <v>10263.200000000001</v>
          </cell>
          <cell r="AD3583">
            <v>0</v>
          </cell>
        </row>
        <row r="3584">
          <cell r="S3584">
            <v>5</v>
          </cell>
          <cell r="V3584">
            <v>15402</v>
          </cell>
          <cell r="AC3584">
            <v>7034.5</v>
          </cell>
          <cell r="AD3584">
            <v>0</v>
          </cell>
        </row>
        <row r="3585">
          <cell r="S3585">
            <v>5</v>
          </cell>
          <cell r="V3585">
            <v>15901</v>
          </cell>
          <cell r="AC3585">
            <v>770</v>
          </cell>
          <cell r="AD3585">
            <v>0</v>
          </cell>
        </row>
        <row r="3586">
          <cell r="S3586">
            <v>5</v>
          </cell>
          <cell r="V3586">
            <v>39202</v>
          </cell>
          <cell r="AC3586">
            <v>1056.79</v>
          </cell>
          <cell r="AD3586">
            <v>0</v>
          </cell>
        </row>
        <row r="3587">
          <cell r="S3587">
            <v>5</v>
          </cell>
          <cell r="V3587" t="str">
            <v>OPERACIONES AJENAS DE INGRESO</v>
          </cell>
          <cell r="AC3587">
            <v>0</v>
          </cell>
          <cell r="AD3587">
            <v>0</v>
          </cell>
        </row>
        <row r="3588">
          <cell r="S3588">
            <v>5</v>
          </cell>
          <cell r="V3588">
            <v>11301</v>
          </cell>
          <cell r="AC3588">
            <v>2928</v>
          </cell>
          <cell r="AD3588">
            <v>0</v>
          </cell>
        </row>
        <row r="3589">
          <cell r="S3589">
            <v>5</v>
          </cell>
          <cell r="V3589">
            <v>13201</v>
          </cell>
          <cell r="AC3589">
            <v>0.49</v>
          </cell>
          <cell r="AD3589">
            <v>0</v>
          </cell>
        </row>
        <row r="3590">
          <cell r="S3590">
            <v>5</v>
          </cell>
          <cell r="V3590">
            <v>13202</v>
          </cell>
          <cell r="AC3590">
            <v>469.9</v>
          </cell>
          <cell r="AD3590">
            <v>0</v>
          </cell>
        </row>
        <row r="3591">
          <cell r="S3591">
            <v>5</v>
          </cell>
          <cell r="V3591">
            <v>15202</v>
          </cell>
          <cell r="AC3591">
            <v>8103.33</v>
          </cell>
          <cell r="AD3591">
            <v>0</v>
          </cell>
        </row>
        <row r="3592">
          <cell r="S3592">
            <v>5</v>
          </cell>
          <cell r="V3592">
            <v>15202</v>
          </cell>
          <cell r="AC3592">
            <v>4029.54</v>
          </cell>
          <cell r="AD3592">
            <v>0</v>
          </cell>
        </row>
        <row r="3593">
          <cell r="S3593">
            <v>5</v>
          </cell>
          <cell r="V3593">
            <v>15402</v>
          </cell>
          <cell r="AC3593">
            <v>1278</v>
          </cell>
          <cell r="AD3593">
            <v>0</v>
          </cell>
        </row>
        <row r="3594">
          <cell r="S3594">
            <v>5</v>
          </cell>
          <cell r="V3594">
            <v>15401</v>
          </cell>
          <cell r="AC3594">
            <v>840</v>
          </cell>
          <cell r="AD3594">
            <v>0</v>
          </cell>
        </row>
        <row r="3595">
          <cell r="S3595">
            <v>5</v>
          </cell>
          <cell r="V3595">
            <v>39202</v>
          </cell>
          <cell r="AC3595">
            <v>160.74</v>
          </cell>
          <cell r="AD3595">
            <v>0</v>
          </cell>
        </row>
        <row r="3596">
          <cell r="S3596">
            <v>5</v>
          </cell>
          <cell r="V3596" t="str">
            <v>OPERACIONES AJENAS DE EGRESO</v>
          </cell>
          <cell r="AC3596">
            <v>1347.96</v>
          </cell>
          <cell r="AD3596">
            <v>0</v>
          </cell>
        </row>
        <row r="3597">
          <cell r="S3597">
            <v>5</v>
          </cell>
          <cell r="V3597">
            <v>33104</v>
          </cell>
          <cell r="AC3597">
            <v>32550.55</v>
          </cell>
          <cell r="AD3597">
            <v>5208.09</v>
          </cell>
        </row>
        <row r="3598">
          <cell r="S3598">
            <v>5</v>
          </cell>
          <cell r="V3598">
            <v>33104</v>
          </cell>
          <cell r="AC3598">
            <v>10290.64</v>
          </cell>
          <cell r="AD3598">
            <v>1646.5</v>
          </cell>
        </row>
        <row r="3599">
          <cell r="S3599">
            <v>5</v>
          </cell>
          <cell r="V3599">
            <v>33104</v>
          </cell>
          <cell r="AC3599">
            <v>9791.5499999999993</v>
          </cell>
          <cell r="AD3599">
            <v>1566.65</v>
          </cell>
        </row>
        <row r="3600">
          <cell r="S3600">
            <v>5</v>
          </cell>
          <cell r="V3600">
            <v>35101</v>
          </cell>
          <cell r="AC3600">
            <v>17235.62</v>
          </cell>
          <cell r="AD3600">
            <v>0</v>
          </cell>
        </row>
        <row r="3601">
          <cell r="S3601">
            <v>5</v>
          </cell>
          <cell r="V3601">
            <v>35101</v>
          </cell>
          <cell r="AC3601">
            <v>17235.62</v>
          </cell>
          <cell r="AD3601">
            <v>0</v>
          </cell>
        </row>
        <row r="3602">
          <cell r="S3602">
            <v>5</v>
          </cell>
          <cell r="V3602">
            <v>35101</v>
          </cell>
          <cell r="AC3602">
            <v>17235.62</v>
          </cell>
          <cell r="AD3602">
            <v>0</v>
          </cell>
        </row>
        <row r="3603">
          <cell r="S3603">
            <v>5</v>
          </cell>
          <cell r="V3603">
            <v>39202</v>
          </cell>
          <cell r="AC3603">
            <v>209</v>
          </cell>
          <cell r="AD3603">
            <v>0</v>
          </cell>
        </row>
        <row r="3604">
          <cell r="S3604">
            <v>5</v>
          </cell>
          <cell r="V3604">
            <v>39202</v>
          </cell>
          <cell r="AC3604">
            <v>209</v>
          </cell>
          <cell r="AD3604">
            <v>0</v>
          </cell>
        </row>
        <row r="3605">
          <cell r="S3605">
            <v>5</v>
          </cell>
          <cell r="V3605">
            <v>39202</v>
          </cell>
          <cell r="AC3605">
            <v>209</v>
          </cell>
          <cell r="AD3605">
            <v>0</v>
          </cell>
        </row>
        <row r="3606">
          <cell r="S3606">
            <v>5</v>
          </cell>
          <cell r="V3606">
            <v>39202</v>
          </cell>
          <cell r="AC3606">
            <v>209</v>
          </cell>
          <cell r="AD3606">
            <v>0</v>
          </cell>
        </row>
        <row r="3607">
          <cell r="S3607">
            <v>5</v>
          </cell>
          <cell r="V3607">
            <v>31301</v>
          </cell>
          <cell r="AC3607">
            <v>130557</v>
          </cell>
          <cell r="AD3607">
            <v>20889</v>
          </cell>
        </row>
        <row r="3608">
          <cell r="S3608">
            <v>5</v>
          </cell>
          <cell r="V3608">
            <v>31301</v>
          </cell>
          <cell r="AC3608">
            <v>664</v>
          </cell>
          <cell r="AD3608">
            <v>106</v>
          </cell>
        </row>
        <row r="3609">
          <cell r="S3609">
            <v>5</v>
          </cell>
          <cell r="V3609">
            <v>31301</v>
          </cell>
          <cell r="AC3609">
            <v>458</v>
          </cell>
          <cell r="AD3609">
            <v>0</v>
          </cell>
        </row>
        <row r="3610">
          <cell r="S3610">
            <v>5</v>
          </cell>
          <cell r="V3610">
            <v>31301</v>
          </cell>
          <cell r="AC3610">
            <v>3485.92</v>
          </cell>
          <cell r="AD3610">
            <v>557.75</v>
          </cell>
        </row>
        <row r="3611">
          <cell r="S3611">
            <v>5</v>
          </cell>
          <cell r="V3611">
            <v>31301</v>
          </cell>
          <cell r="AC3611">
            <v>4234.99</v>
          </cell>
          <cell r="AD3611">
            <v>677.6</v>
          </cell>
        </row>
        <row r="3612">
          <cell r="S3612">
            <v>5</v>
          </cell>
          <cell r="V3612">
            <v>31801</v>
          </cell>
          <cell r="AC3612">
            <v>467.36</v>
          </cell>
          <cell r="AD3612">
            <v>74.78</v>
          </cell>
        </row>
        <row r="3613">
          <cell r="S3613">
            <v>5</v>
          </cell>
          <cell r="V3613">
            <v>31801</v>
          </cell>
          <cell r="AC3613">
            <v>465.45</v>
          </cell>
          <cell r="AD3613">
            <v>74.47</v>
          </cell>
        </row>
        <row r="3614">
          <cell r="S3614">
            <v>5</v>
          </cell>
          <cell r="V3614">
            <v>39202</v>
          </cell>
          <cell r="AC3614">
            <v>209</v>
          </cell>
          <cell r="AD3614">
            <v>0</v>
          </cell>
        </row>
        <row r="3615">
          <cell r="S3615">
            <v>5</v>
          </cell>
          <cell r="V3615">
            <v>33104</v>
          </cell>
          <cell r="AC3615">
            <v>2120.21</v>
          </cell>
          <cell r="AD3615">
            <v>232.95</v>
          </cell>
        </row>
        <row r="3616">
          <cell r="S3616">
            <v>5</v>
          </cell>
          <cell r="V3616">
            <v>33104</v>
          </cell>
          <cell r="AC3616">
            <v>37558.33</v>
          </cell>
          <cell r="AD3616">
            <v>6009.33</v>
          </cell>
        </row>
        <row r="3617">
          <cell r="S3617">
            <v>5</v>
          </cell>
          <cell r="V3617">
            <v>33104</v>
          </cell>
          <cell r="AC3617">
            <v>8805</v>
          </cell>
          <cell r="AD3617">
            <v>0</v>
          </cell>
        </row>
        <row r="3618">
          <cell r="S3618">
            <v>5</v>
          </cell>
          <cell r="V3618">
            <v>33104</v>
          </cell>
          <cell r="AC3618">
            <v>10525.4</v>
          </cell>
          <cell r="AD3618">
            <v>1684.06</v>
          </cell>
        </row>
        <row r="3619">
          <cell r="S3619">
            <v>5</v>
          </cell>
          <cell r="V3619">
            <v>33104</v>
          </cell>
          <cell r="AC3619">
            <v>2293</v>
          </cell>
          <cell r="AD3619">
            <v>0</v>
          </cell>
        </row>
        <row r="3620">
          <cell r="S3620">
            <v>5</v>
          </cell>
          <cell r="V3620">
            <v>33104</v>
          </cell>
          <cell r="AC3620">
            <v>13612.1</v>
          </cell>
          <cell r="AD3620">
            <v>2177.94</v>
          </cell>
        </row>
        <row r="3621">
          <cell r="S3621">
            <v>5</v>
          </cell>
          <cell r="V3621">
            <v>33104</v>
          </cell>
          <cell r="AC3621">
            <v>19699.53</v>
          </cell>
          <cell r="AD3621">
            <v>3151.92</v>
          </cell>
        </row>
        <row r="3622">
          <cell r="S3622">
            <v>5</v>
          </cell>
          <cell r="V3622">
            <v>33901</v>
          </cell>
          <cell r="AC3622">
            <v>12587.85</v>
          </cell>
          <cell r="AD3622">
            <v>2014.06</v>
          </cell>
        </row>
        <row r="3623">
          <cell r="S3623">
            <v>5</v>
          </cell>
          <cell r="V3623">
            <v>33901</v>
          </cell>
          <cell r="AC3623">
            <v>26224.69</v>
          </cell>
          <cell r="AD3623">
            <v>4195.95</v>
          </cell>
        </row>
        <row r="3624">
          <cell r="S3624">
            <v>5</v>
          </cell>
          <cell r="V3624">
            <v>33901</v>
          </cell>
          <cell r="AC3624">
            <v>36714.57</v>
          </cell>
          <cell r="AD3624">
            <v>5874.33</v>
          </cell>
        </row>
        <row r="3625">
          <cell r="S3625">
            <v>5</v>
          </cell>
          <cell r="V3625" t="str">
            <v>OPERACIONES AJENAS DE EGRESO</v>
          </cell>
          <cell r="AC3625">
            <v>27340.73</v>
          </cell>
          <cell r="AD3625">
            <v>0</v>
          </cell>
        </row>
        <row r="3626">
          <cell r="S3626">
            <v>5</v>
          </cell>
          <cell r="V3626">
            <v>11301</v>
          </cell>
          <cell r="AC3626">
            <v>1378452</v>
          </cell>
          <cell r="AD3626">
            <v>0</v>
          </cell>
        </row>
        <row r="3627">
          <cell r="S3627">
            <v>5</v>
          </cell>
          <cell r="V3627">
            <v>11301</v>
          </cell>
          <cell r="AC3627">
            <v>1282575.46</v>
          </cell>
          <cell r="AD3627">
            <v>0</v>
          </cell>
        </row>
        <row r="3628">
          <cell r="S3628">
            <v>5</v>
          </cell>
          <cell r="V3628">
            <v>15402</v>
          </cell>
          <cell r="AC3628">
            <v>2100907</v>
          </cell>
          <cell r="AD3628">
            <v>0</v>
          </cell>
        </row>
        <row r="3629">
          <cell r="S3629">
            <v>5</v>
          </cell>
          <cell r="V3629">
            <v>15402</v>
          </cell>
          <cell r="AC3629">
            <v>58791.74</v>
          </cell>
          <cell r="AD3629">
            <v>0</v>
          </cell>
        </row>
        <row r="3630">
          <cell r="S3630">
            <v>5</v>
          </cell>
          <cell r="V3630" t="str">
            <v>OPERACIONES AJENAS DE INGRESO</v>
          </cell>
          <cell r="AC3630">
            <v>0</v>
          </cell>
          <cell r="AD3630">
            <v>0</v>
          </cell>
        </row>
        <row r="3631">
          <cell r="S3631">
            <v>5</v>
          </cell>
          <cell r="V3631">
            <v>11301</v>
          </cell>
          <cell r="AC3631">
            <v>188644.5</v>
          </cell>
          <cell r="AD3631">
            <v>0</v>
          </cell>
        </row>
        <row r="3632">
          <cell r="S3632">
            <v>5</v>
          </cell>
          <cell r="V3632">
            <v>11301</v>
          </cell>
          <cell r="AC3632">
            <v>12241.5</v>
          </cell>
          <cell r="AD3632">
            <v>0</v>
          </cell>
        </row>
        <row r="3633">
          <cell r="S3633">
            <v>5</v>
          </cell>
          <cell r="V3633">
            <v>15402</v>
          </cell>
          <cell r="AC3633">
            <v>288333.5</v>
          </cell>
          <cell r="AD3633">
            <v>0</v>
          </cell>
        </row>
        <row r="3634">
          <cell r="S3634">
            <v>5</v>
          </cell>
          <cell r="V3634">
            <v>15402</v>
          </cell>
          <cell r="AC3634">
            <v>538</v>
          </cell>
          <cell r="AD3634">
            <v>0</v>
          </cell>
        </row>
        <row r="3635">
          <cell r="S3635">
            <v>5</v>
          </cell>
          <cell r="V3635" t="str">
            <v>OPERACIONES AJENAS DE INGRESO</v>
          </cell>
          <cell r="AC3635">
            <v>0</v>
          </cell>
          <cell r="AD3635">
            <v>0</v>
          </cell>
        </row>
        <row r="3636">
          <cell r="S3636">
            <v>5</v>
          </cell>
          <cell r="V3636">
            <v>11301</v>
          </cell>
          <cell r="AC3636">
            <v>1435336.7</v>
          </cell>
          <cell r="AD3636">
            <v>0</v>
          </cell>
        </row>
        <row r="3637">
          <cell r="S3637">
            <v>5</v>
          </cell>
          <cell r="V3637">
            <v>11301</v>
          </cell>
          <cell r="AC3637">
            <v>1461661.5</v>
          </cell>
          <cell r="AD3637">
            <v>0</v>
          </cell>
        </row>
        <row r="3638">
          <cell r="S3638">
            <v>5</v>
          </cell>
          <cell r="V3638">
            <v>15402</v>
          </cell>
          <cell r="AC3638">
            <v>2187605.5699999998</v>
          </cell>
          <cell r="AD3638">
            <v>0</v>
          </cell>
        </row>
        <row r="3639">
          <cell r="S3639">
            <v>5</v>
          </cell>
          <cell r="V3639">
            <v>15402</v>
          </cell>
          <cell r="AC3639">
            <v>66768.5</v>
          </cell>
          <cell r="AD3639">
            <v>0</v>
          </cell>
        </row>
        <row r="3640">
          <cell r="S3640">
            <v>5</v>
          </cell>
          <cell r="V3640" t="str">
            <v>OPERACIONES AJENAS DE INGRESO</v>
          </cell>
          <cell r="AC3640">
            <v>0</v>
          </cell>
          <cell r="AD3640">
            <v>0</v>
          </cell>
        </row>
        <row r="3641">
          <cell r="S3641">
            <v>5</v>
          </cell>
          <cell r="V3641">
            <v>11301</v>
          </cell>
          <cell r="AC3641">
            <v>194388</v>
          </cell>
          <cell r="AD3641">
            <v>0</v>
          </cell>
        </row>
        <row r="3642">
          <cell r="S3642">
            <v>5</v>
          </cell>
          <cell r="V3642">
            <v>11301</v>
          </cell>
          <cell r="AC3642">
            <v>12241.5</v>
          </cell>
          <cell r="AD3642">
            <v>0</v>
          </cell>
        </row>
        <row r="3643">
          <cell r="S3643">
            <v>5</v>
          </cell>
          <cell r="V3643">
            <v>15402</v>
          </cell>
          <cell r="AC3643">
            <v>297177.5</v>
          </cell>
          <cell r="AD3643">
            <v>0</v>
          </cell>
        </row>
        <row r="3644">
          <cell r="S3644">
            <v>5</v>
          </cell>
          <cell r="V3644">
            <v>15402</v>
          </cell>
          <cell r="AC3644">
            <v>538.5</v>
          </cell>
          <cell r="AD3644">
            <v>0</v>
          </cell>
        </row>
        <row r="3645">
          <cell r="S3645">
            <v>5</v>
          </cell>
          <cell r="V3645" t="str">
            <v>OPERACIONES AJENAS DE INGRESO</v>
          </cell>
          <cell r="AC3645">
            <v>0</v>
          </cell>
          <cell r="AD3645">
            <v>0</v>
          </cell>
        </row>
        <row r="3646">
          <cell r="S3646">
            <v>5</v>
          </cell>
          <cell r="V3646">
            <v>11301</v>
          </cell>
          <cell r="AC3646">
            <v>4215</v>
          </cell>
          <cell r="AD3646">
            <v>0</v>
          </cell>
        </row>
        <row r="3647">
          <cell r="S3647">
            <v>5</v>
          </cell>
          <cell r="V3647">
            <v>13201</v>
          </cell>
          <cell r="AC3647">
            <v>117.74</v>
          </cell>
          <cell r="AD3647">
            <v>0</v>
          </cell>
        </row>
        <row r="3648">
          <cell r="S3648">
            <v>5</v>
          </cell>
          <cell r="V3648">
            <v>13202</v>
          </cell>
          <cell r="AC3648">
            <v>608</v>
          </cell>
          <cell r="AD3648">
            <v>0</v>
          </cell>
        </row>
        <row r="3649">
          <cell r="S3649">
            <v>5</v>
          </cell>
          <cell r="V3649">
            <v>15401</v>
          </cell>
          <cell r="AC3649">
            <v>700</v>
          </cell>
          <cell r="AD3649">
            <v>0</v>
          </cell>
        </row>
        <row r="3650">
          <cell r="S3650">
            <v>5</v>
          </cell>
          <cell r="V3650">
            <v>15202</v>
          </cell>
          <cell r="AC3650">
            <v>6695.4199999999992</v>
          </cell>
          <cell r="AD3650">
            <v>0</v>
          </cell>
        </row>
        <row r="3651">
          <cell r="S3651">
            <v>5</v>
          </cell>
          <cell r="V3651">
            <v>15402</v>
          </cell>
          <cell r="AC3651">
            <v>1220</v>
          </cell>
          <cell r="AD3651">
            <v>0</v>
          </cell>
        </row>
        <row r="3652">
          <cell r="S3652">
            <v>5</v>
          </cell>
          <cell r="V3652">
            <v>39202</v>
          </cell>
          <cell r="AC3652">
            <v>515.53</v>
          </cell>
          <cell r="AD3652">
            <v>0</v>
          </cell>
        </row>
        <row r="3653">
          <cell r="S3653">
            <v>5</v>
          </cell>
          <cell r="V3653" t="str">
            <v>OPERACIONES AJENAS DE EGRESO</v>
          </cell>
          <cell r="AC3653">
            <v>2083.92</v>
          </cell>
          <cell r="AD3653">
            <v>0</v>
          </cell>
        </row>
        <row r="3654">
          <cell r="S3654">
            <v>5</v>
          </cell>
          <cell r="V3654">
            <v>13201</v>
          </cell>
          <cell r="AC3654">
            <v>2244.2800000000002</v>
          </cell>
          <cell r="AD3654">
            <v>0</v>
          </cell>
        </row>
        <row r="3655">
          <cell r="S3655">
            <v>5</v>
          </cell>
          <cell r="V3655">
            <v>13202</v>
          </cell>
          <cell r="AC3655">
            <v>9372</v>
          </cell>
          <cell r="AD3655">
            <v>0</v>
          </cell>
        </row>
        <row r="3656">
          <cell r="S3656">
            <v>5</v>
          </cell>
          <cell r="V3656">
            <v>15202</v>
          </cell>
          <cell r="AC3656">
            <v>4686</v>
          </cell>
          <cell r="AD3656">
            <v>0</v>
          </cell>
        </row>
        <row r="3657">
          <cell r="S3657">
            <v>5</v>
          </cell>
          <cell r="V3657">
            <v>39202</v>
          </cell>
          <cell r="AC3657">
            <v>540.29</v>
          </cell>
          <cell r="AD3657">
            <v>0</v>
          </cell>
        </row>
        <row r="3658">
          <cell r="S3658">
            <v>5</v>
          </cell>
          <cell r="V3658" t="str">
            <v>OPERACIONES AJENAS DE EGRESO</v>
          </cell>
          <cell r="AC3658">
            <v>939.81</v>
          </cell>
          <cell r="AD3658">
            <v>0</v>
          </cell>
        </row>
        <row r="3659">
          <cell r="S3659">
            <v>5</v>
          </cell>
          <cell r="V3659">
            <v>13201</v>
          </cell>
          <cell r="AC3659">
            <v>5060.58</v>
          </cell>
          <cell r="AD3659">
            <v>0</v>
          </cell>
        </row>
        <row r="3660">
          <cell r="S3660">
            <v>5</v>
          </cell>
          <cell r="V3660">
            <v>13202</v>
          </cell>
          <cell r="AC3660">
            <v>51095.33</v>
          </cell>
          <cell r="AD3660">
            <v>0</v>
          </cell>
        </row>
        <row r="3661">
          <cell r="S3661">
            <v>5</v>
          </cell>
          <cell r="V3661">
            <v>15202</v>
          </cell>
          <cell r="AC3661">
            <v>20438.13</v>
          </cell>
          <cell r="AD3661">
            <v>0</v>
          </cell>
        </row>
        <row r="3662">
          <cell r="S3662">
            <v>5</v>
          </cell>
          <cell r="V3662">
            <v>39202</v>
          </cell>
          <cell r="AC3662">
            <v>11637.57</v>
          </cell>
          <cell r="AD3662">
            <v>0</v>
          </cell>
        </row>
        <row r="3663">
          <cell r="S3663">
            <v>5</v>
          </cell>
          <cell r="V3663" t="str">
            <v>OPERACIONES AJENAS DE EGRESO</v>
          </cell>
          <cell r="AC3663">
            <v>17445.2</v>
          </cell>
          <cell r="AD3663">
            <v>0</v>
          </cell>
        </row>
        <row r="3664">
          <cell r="S3664">
            <v>5</v>
          </cell>
          <cell r="V3664">
            <v>13201</v>
          </cell>
          <cell r="AC3664">
            <v>2244.2800000000002</v>
          </cell>
          <cell r="AD3664">
            <v>0</v>
          </cell>
        </row>
        <row r="3665">
          <cell r="S3665">
            <v>5</v>
          </cell>
          <cell r="V3665">
            <v>13202</v>
          </cell>
          <cell r="AC3665">
            <v>9372</v>
          </cell>
          <cell r="AD3665">
            <v>0</v>
          </cell>
        </row>
        <row r="3666">
          <cell r="S3666">
            <v>5</v>
          </cell>
          <cell r="V3666">
            <v>15202</v>
          </cell>
          <cell r="AC3666">
            <v>4686</v>
          </cell>
          <cell r="AD3666">
            <v>0</v>
          </cell>
        </row>
        <row r="3667">
          <cell r="S3667">
            <v>5</v>
          </cell>
          <cell r="V3667">
            <v>39202</v>
          </cell>
          <cell r="AC3667">
            <v>1042.95</v>
          </cell>
          <cell r="AD3667">
            <v>0</v>
          </cell>
        </row>
        <row r="3668">
          <cell r="S3668">
            <v>5</v>
          </cell>
          <cell r="V3668" t="str">
            <v>OPERACIONES AJENAS DE EGRESO</v>
          </cell>
          <cell r="AC3668">
            <v>1814.17</v>
          </cell>
          <cell r="AD3668">
            <v>0</v>
          </cell>
        </row>
        <row r="3669">
          <cell r="S3669">
            <v>5</v>
          </cell>
          <cell r="V3669">
            <v>13201</v>
          </cell>
          <cell r="AC3669">
            <v>2244.2800000000002</v>
          </cell>
          <cell r="AD3669">
            <v>0</v>
          </cell>
        </row>
        <row r="3670">
          <cell r="S3670">
            <v>5</v>
          </cell>
          <cell r="V3670">
            <v>13202</v>
          </cell>
          <cell r="AC3670">
            <v>9372</v>
          </cell>
          <cell r="AD3670">
            <v>0</v>
          </cell>
        </row>
        <row r="3671">
          <cell r="S3671">
            <v>5</v>
          </cell>
          <cell r="V3671">
            <v>15202</v>
          </cell>
          <cell r="AC3671">
            <v>4686</v>
          </cell>
          <cell r="AD3671">
            <v>0</v>
          </cell>
        </row>
        <row r="3672">
          <cell r="S3672">
            <v>5</v>
          </cell>
          <cell r="V3672">
            <v>39202</v>
          </cell>
          <cell r="AC3672">
            <v>1042.95</v>
          </cell>
          <cell r="AD3672">
            <v>0</v>
          </cell>
        </row>
        <row r="3673">
          <cell r="S3673">
            <v>5</v>
          </cell>
          <cell r="V3673" t="str">
            <v>OPERACIONES AJENAS DE EGRESO</v>
          </cell>
          <cell r="AC3673">
            <v>1814.17</v>
          </cell>
          <cell r="AD3673">
            <v>0</v>
          </cell>
        </row>
        <row r="3674">
          <cell r="S3674">
            <v>5</v>
          </cell>
          <cell r="V3674">
            <v>13201</v>
          </cell>
          <cell r="AC3674">
            <v>2244.2800000000002</v>
          </cell>
          <cell r="AD3674">
            <v>0</v>
          </cell>
        </row>
        <row r="3675">
          <cell r="S3675">
            <v>5</v>
          </cell>
          <cell r="V3675">
            <v>13202</v>
          </cell>
          <cell r="AC3675">
            <v>9372</v>
          </cell>
          <cell r="AD3675">
            <v>0</v>
          </cell>
        </row>
        <row r="3676">
          <cell r="S3676">
            <v>5</v>
          </cell>
          <cell r="V3676">
            <v>15202</v>
          </cell>
          <cell r="AC3676">
            <v>4686</v>
          </cell>
          <cell r="AD3676">
            <v>0</v>
          </cell>
        </row>
        <row r="3677">
          <cell r="S3677">
            <v>5</v>
          </cell>
          <cell r="V3677">
            <v>39202</v>
          </cell>
          <cell r="AC3677">
            <v>1042.95</v>
          </cell>
          <cell r="AD3677">
            <v>0</v>
          </cell>
        </row>
        <row r="3678">
          <cell r="S3678">
            <v>5</v>
          </cell>
          <cell r="V3678" t="str">
            <v xml:space="preserve">OPERACIONES AJENAS DE INGRESO </v>
          </cell>
          <cell r="AC3678">
            <v>0</v>
          </cell>
          <cell r="AD3678">
            <v>0</v>
          </cell>
        </row>
        <row r="3679">
          <cell r="S3679">
            <v>5</v>
          </cell>
          <cell r="V3679">
            <v>13201</v>
          </cell>
          <cell r="AC3679">
            <v>2244.2800000000002</v>
          </cell>
          <cell r="AD3679">
            <v>0</v>
          </cell>
        </row>
        <row r="3680">
          <cell r="S3680">
            <v>5</v>
          </cell>
          <cell r="V3680">
            <v>13202</v>
          </cell>
          <cell r="AC3680">
            <v>9372</v>
          </cell>
          <cell r="AD3680">
            <v>0</v>
          </cell>
        </row>
        <row r="3681">
          <cell r="S3681">
            <v>5</v>
          </cell>
          <cell r="V3681">
            <v>15202</v>
          </cell>
          <cell r="AC3681">
            <v>4686</v>
          </cell>
          <cell r="AD3681">
            <v>0</v>
          </cell>
        </row>
        <row r="3682">
          <cell r="S3682">
            <v>5</v>
          </cell>
          <cell r="V3682">
            <v>39202</v>
          </cell>
          <cell r="AC3682">
            <v>1042.95</v>
          </cell>
          <cell r="AD3682">
            <v>0</v>
          </cell>
        </row>
        <row r="3683">
          <cell r="S3683">
            <v>5</v>
          </cell>
          <cell r="V3683" t="str">
            <v>OPERACIONES AJENAS DE EGRESO</v>
          </cell>
          <cell r="AC3683">
            <v>1814.17</v>
          </cell>
          <cell r="AD3683">
            <v>0</v>
          </cell>
        </row>
        <row r="3684">
          <cell r="S3684">
            <v>5</v>
          </cell>
          <cell r="V3684">
            <v>13201</v>
          </cell>
          <cell r="AC3684">
            <v>2244.2800000000002</v>
          </cell>
          <cell r="AD3684">
            <v>0</v>
          </cell>
        </row>
        <row r="3685">
          <cell r="S3685">
            <v>5</v>
          </cell>
          <cell r="V3685">
            <v>13202</v>
          </cell>
          <cell r="AC3685">
            <v>9372</v>
          </cell>
          <cell r="AD3685">
            <v>0</v>
          </cell>
        </row>
        <row r="3686">
          <cell r="S3686">
            <v>5</v>
          </cell>
          <cell r="V3686">
            <v>15202</v>
          </cell>
          <cell r="AC3686">
            <v>4686</v>
          </cell>
          <cell r="AD3686">
            <v>0</v>
          </cell>
        </row>
        <row r="3687">
          <cell r="S3687">
            <v>5</v>
          </cell>
          <cell r="V3687">
            <v>39202</v>
          </cell>
          <cell r="AC3687">
            <v>1042.95</v>
          </cell>
          <cell r="AD3687">
            <v>0</v>
          </cell>
        </row>
        <row r="3688">
          <cell r="S3688">
            <v>5</v>
          </cell>
          <cell r="V3688" t="str">
            <v>OPERACIONES AJENAS DE EGRESO</v>
          </cell>
          <cell r="AC3688">
            <v>1814.17</v>
          </cell>
          <cell r="AD3688">
            <v>0</v>
          </cell>
        </row>
        <row r="3689">
          <cell r="S3689">
            <v>5</v>
          </cell>
          <cell r="V3689">
            <v>13201</v>
          </cell>
          <cell r="AC3689">
            <v>2244.2800000000002</v>
          </cell>
          <cell r="AD3689">
            <v>0</v>
          </cell>
        </row>
        <row r="3690">
          <cell r="S3690">
            <v>5</v>
          </cell>
          <cell r="V3690">
            <v>13202</v>
          </cell>
          <cell r="AC3690">
            <v>9372</v>
          </cell>
          <cell r="AD3690">
            <v>0</v>
          </cell>
        </row>
        <row r="3691">
          <cell r="S3691">
            <v>5</v>
          </cell>
          <cell r="V3691">
            <v>15202</v>
          </cell>
          <cell r="AC3691">
            <v>4686</v>
          </cell>
          <cell r="AD3691">
            <v>0</v>
          </cell>
        </row>
        <row r="3692">
          <cell r="S3692">
            <v>5</v>
          </cell>
          <cell r="V3692">
            <v>39202</v>
          </cell>
          <cell r="AC3692">
            <v>1042.95</v>
          </cell>
          <cell r="AD3692">
            <v>0</v>
          </cell>
        </row>
        <row r="3693">
          <cell r="S3693">
            <v>5</v>
          </cell>
          <cell r="V3693" t="str">
            <v>OPERACIONES AJENAS DE EGRESO</v>
          </cell>
          <cell r="AC3693">
            <v>1814.17</v>
          </cell>
          <cell r="AD3693">
            <v>0</v>
          </cell>
        </row>
        <row r="3694">
          <cell r="S3694">
            <v>5</v>
          </cell>
          <cell r="V3694">
            <v>13201</v>
          </cell>
          <cell r="AC3694">
            <v>1721.97</v>
          </cell>
          <cell r="AD3694">
            <v>0</v>
          </cell>
        </row>
        <row r="3695">
          <cell r="S3695">
            <v>5</v>
          </cell>
          <cell r="V3695">
            <v>13202</v>
          </cell>
          <cell r="AC3695">
            <v>7190.88</v>
          </cell>
          <cell r="AD3695">
            <v>0</v>
          </cell>
        </row>
        <row r="3696">
          <cell r="S3696">
            <v>5</v>
          </cell>
          <cell r="V3696">
            <v>15202</v>
          </cell>
          <cell r="AC3696">
            <v>3595.44</v>
          </cell>
          <cell r="AD3696">
            <v>0</v>
          </cell>
        </row>
        <row r="3697">
          <cell r="S3697">
            <v>5</v>
          </cell>
          <cell r="V3697">
            <v>39202</v>
          </cell>
          <cell r="AC3697">
            <v>640.70000000000005</v>
          </cell>
          <cell r="AD3697">
            <v>0</v>
          </cell>
        </row>
        <row r="3698">
          <cell r="S3698">
            <v>5</v>
          </cell>
          <cell r="V3698" t="str">
            <v>OPERACIONES AJENAS DE EGRESO</v>
          </cell>
          <cell r="AC3698">
            <v>1114.47</v>
          </cell>
          <cell r="AD3698">
            <v>0</v>
          </cell>
        </row>
        <row r="3699">
          <cell r="S3699">
            <v>5</v>
          </cell>
          <cell r="V3699">
            <v>13201</v>
          </cell>
          <cell r="AC3699">
            <v>2244.2800000000002</v>
          </cell>
          <cell r="AD3699">
            <v>0</v>
          </cell>
        </row>
        <row r="3700">
          <cell r="S3700">
            <v>5</v>
          </cell>
          <cell r="V3700">
            <v>13202</v>
          </cell>
          <cell r="AC3700">
            <v>9372</v>
          </cell>
          <cell r="AD3700">
            <v>0</v>
          </cell>
        </row>
        <row r="3701">
          <cell r="S3701">
            <v>5</v>
          </cell>
          <cell r="V3701">
            <v>15202</v>
          </cell>
          <cell r="AC3701">
            <v>4686</v>
          </cell>
          <cell r="AD3701">
            <v>0</v>
          </cell>
        </row>
        <row r="3702">
          <cell r="S3702">
            <v>5</v>
          </cell>
          <cell r="V3702">
            <v>39202</v>
          </cell>
          <cell r="AC3702">
            <v>1042.95</v>
          </cell>
          <cell r="AD3702">
            <v>0</v>
          </cell>
        </row>
        <row r="3703">
          <cell r="S3703">
            <v>5</v>
          </cell>
          <cell r="V3703" t="str">
            <v>OPERACIONES AJENAS DE EGRESO</v>
          </cell>
          <cell r="AC3703">
            <v>1814.17</v>
          </cell>
          <cell r="AD3703">
            <v>0</v>
          </cell>
        </row>
        <row r="3704">
          <cell r="S3704">
            <v>5</v>
          </cell>
          <cell r="V3704">
            <v>13201</v>
          </cell>
          <cell r="AC3704">
            <v>2244.2800000000002</v>
          </cell>
          <cell r="AD3704">
            <v>0</v>
          </cell>
        </row>
        <row r="3705">
          <cell r="S3705">
            <v>5</v>
          </cell>
          <cell r="V3705">
            <v>13202</v>
          </cell>
          <cell r="AC3705">
            <v>9372</v>
          </cell>
          <cell r="AD3705">
            <v>0</v>
          </cell>
        </row>
        <row r="3706">
          <cell r="S3706">
            <v>5</v>
          </cell>
          <cell r="V3706">
            <v>15202</v>
          </cell>
          <cell r="AC3706">
            <v>4686</v>
          </cell>
          <cell r="AD3706">
            <v>0</v>
          </cell>
        </row>
        <row r="3707">
          <cell r="S3707">
            <v>5</v>
          </cell>
          <cell r="V3707">
            <v>39202</v>
          </cell>
          <cell r="AC3707">
            <v>1042.95</v>
          </cell>
          <cell r="AD3707">
            <v>0</v>
          </cell>
        </row>
        <row r="3708">
          <cell r="S3708">
            <v>5</v>
          </cell>
          <cell r="V3708" t="str">
            <v>OPERACIONES AJENAS DE EGRESO</v>
          </cell>
          <cell r="AC3708">
            <v>1814.17</v>
          </cell>
          <cell r="AD3708">
            <v>0</v>
          </cell>
        </row>
        <row r="3709">
          <cell r="S3709">
            <v>5</v>
          </cell>
          <cell r="V3709">
            <v>13201</v>
          </cell>
          <cell r="AC3709">
            <v>2244.2800000000002</v>
          </cell>
          <cell r="AD3709">
            <v>0</v>
          </cell>
        </row>
        <row r="3710">
          <cell r="S3710">
            <v>5</v>
          </cell>
          <cell r="V3710">
            <v>13202</v>
          </cell>
          <cell r="AC3710">
            <v>9372</v>
          </cell>
          <cell r="AD3710">
            <v>0</v>
          </cell>
        </row>
        <row r="3711">
          <cell r="S3711">
            <v>5</v>
          </cell>
          <cell r="V3711">
            <v>15202</v>
          </cell>
          <cell r="AC3711">
            <v>4686</v>
          </cell>
          <cell r="AD3711">
            <v>0</v>
          </cell>
        </row>
        <row r="3712">
          <cell r="S3712">
            <v>5</v>
          </cell>
          <cell r="V3712">
            <v>39202</v>
          </cell>
          <cell r="AC3712">
            <v>1042.95</v>
          </cell>
          <cell r="AD3712">
            <v>0</v>
          </cell>
        </row>
        <row r="3713">
          <cell r="S3713">
            <v>5</v>
          </cell>
          <cell r="V3713" t="str">
            <v>OPERACIONES AJENAS DE EGRESO</v>
          </cell>
          <cell r="AC3713">
            <v>1814.17</v>
          </cell>
          <cell r="AD3713">
            <v>0</v>
          </cell>
        </row>
        <row r="3714">
          <cell r="S3714">
            <v>5</v>
          </cell>
          <cell r="V3714">
            <v>13201</v>
          </cell>
          <cell r="AC3714">
            <v>2244.2800000000002</v>
          </cell>
          <cell r="AD3714">
            <v>0</v>
          </cell>
        </row>
        <row r="3715">
          <cell r="S3715">
            <v>5</v>
          </cell>
          <cell r="V3715">
            <v>13202</v>
          </cell>
          <cell r="AC3715">
            <v>9372</v>
          </cell>
          <cell r="AD3715">
            <v>0</v>
          </cell>
        </row>
        <row r="3716">
          <cell r="S3716">
            <v>5</v>
          </cell>
          <cell r="V3716">
            <v>15202</v>
          </cell>
          <cell r="AC3716">
            <v>4686</v>
          </cell>
          <cell r="AD3716">
            <v>0</v>
          </cell>
        </row>
        <row r="3717">
          <cell r="S3717">
            <v>5</v>
          </cell>
          <cell r="V3717">
            <v>39202</v>
          </cell>
          <cell r="AC3717">
            <v>1042.95</v>
          </cell>
          <cell r="AD3717">
            <v>0</v>
          </cell>
        </row>
        <row r="3718">
          <cell r="S3718">
            <v>5</v>
          </cell>
          <cell r="V3718" t="str">
            <v>OPERACIONES AJENAS DE EGRESO</v>
          </cell>
          <cell r="AC3718">
            <v>1814.17</v>
          </cell>
          <cell r="AD3718">
            <v>0</v>
          </cell>
        </row>
        <row r="3719">
          <cell r="S3719">
            <v>5</v>
          </cell>
          <cell r="V3719">
            <v>13201</v>
          </cell>
          <cell r="AC3719">
            <v>2244.2800000000002</v>
          </cell>
          <cell r="AD3719">
            <v>0</v>
          </cell>
        </row>
        <row r="3720">
          <cell r="S3720">
            <v>5</v>
          </cell>
          <cell r="V3720">
            <v>13202</v>
          </cell>
          <cell r="AC3720">
            <v>9372</v>
          </cell>
          <cell r="AD3720">
            <v>0</v>
          </cell>
        </row>
        <row r="3721">
          <cell r="S3721">
            <v>5</v>
          </cell>
          <cell r="V3721">
            <v>15202</v>
          </cell>
          <cell r="AC3721">
            <v>4686</v>
          </cell>
          <cell r="AD3721">
            <v>0</v>
          </cell>
        </row>
        <row r="3722">
          <cell r="S3722">
            <v>5</v>
          </cell>
          <cell r="V3722">
            <v>39202</v>
          </cell>
          <cell r="AC3722">
            <v>1042.95</v>
          </cell>
          <cell r="AD3722">
            <v>0</v>
          </cell>
        </row>
        <row r="3723">
          <cell r="S3723">
            <v>5</v>
          </cell>
          <cell r="V3723" t="str">
            <v>OPERACIONES AJENAS DE INGRESO</v>
          </cell>
          <cell r="AC3723">
            <v>-1814.17</v>
          </cell>
          <cell r="AD3723">
            <v>0</v>
          </cell>
        </row>
        <row r="3724">
          <cell r="S3724">
            <v>5</v>
          </cell>
          <cell r="V3724">
            <v>13201</v>
          </cell>
          <cell r="AC3724">
            <v>1721.97</v>
          </cell>
          <cell r="AD3724">
            <v>0</v>
          </cell>
        </row>
        <row r="3725">
          <cell r="S3725">
            <v>5</v>
          </cell>
          <cell r="V3725">
            <v>13202</v>
          </cell>
          <cell r="AC3725">
            <v>7190.88</v>
          </cell>
          <cell r="AD3725">
            <v>0</v>
          </cell>
        </row>
        <row r="3726">
          <cell r="S3726">
            <v>5</v>
          </cell>
          <cell r="V3726">
            <v>15202</v>
          </cell>
          <cell r="AC3726">
            <v>3595.44</v>
          </cell>
          <cell r="AD3726">
            <v>0</v>
          </cell>
        </row>
        <row r="3727">
          <cell r="S3727">
            <v>5</v>
          </cell>
          <cell r="V3727">
            <v>39202</v>
          </cell>
          <cell r="AC3727">
            <v>640.70000000000005</v>
          </cell>
          <cell r="AD3727">
            <v>0</v>
          </cell>
        </row>
        <row r="3728">
          <cell r="S3728">
            <v>5</v>
          </cell>
          <cell r="V3728" t="str">
            <v>OPERACIONES AJENAS DE EGRESO</v>
          </cell>
          <cell r="AC3728">
            <v>1114.47</v>
          </cell>
          <cell r="AD3728">
            <v>0</v>
          </cell>
        </row>
        <row r="3729">
          <cell r="S3729">
            <v>5</v>
          </cell>
          <cell r="V3729">
            <v>13201</v>
          </cell>
          <cell r="AC3729">
            <v>2244.2800000000002</v>
          </cell>
          <cell r="AD3729">
            <v>0</v>
          </cell>
        </row>
        <row r="3730">
          <cell r="S3730">
            <v>5</v>
          </cell>
          <cell r="V3730">
            <v>13202</v>
          </cell>
          <cell r="AC3730">
            <v>9372</v>
          </cell>
          <cell r="AD3730">
            <v>0</v>
          </cell>
        </row>
        <row r="3731">
          <cell r="S3731">
            <v>5</v>
          </cell>
          <cell r="V3731">
            <v>15202</v>
          </cell>
          <cell r="AC3731">
            <v>4686</v>
          </cell>
          <cell r="AD3731">
            <v>0</v>
          </cell>
        </row>
        <row r="3732">
          <cell r="S3732">
            <v>5</v>
          </cell>
          <cell r="V3732">
            <v>39202</v>
          </cell>
          <cell r="AC3732">
            <v>1042.95</v>
          </cell>
          <cell r="AD3732">
            <v>0</v>
          </cell>
        </row>
        <row r="3733">
          <cell r="S3733">
            <v>5</v>
          </cell>
          <cell r="V3733" t="str">
            <v>OPERACIONES AJENAS DE EGRESO</v>
          </cell>
          <cell r="AC3733">
            <v>1814.17</v>
          </cell>
          <cell r="AD3733">
            <v>0</v>
          </cell>
        </row>
        <row r="3734">
          <cell r="S3734">
            <v>5</v>
          </cell>
          <cell r="V3734">
            <v>13201</v>
          </cell>
          <cell r="AC3734">
            <v>1721.97</v>
          </cell>
          <cell r="AD3734">
            <v>0</v>
          </cell>
        </row>
        <row r="3735">
          <cell r="S3735">
            <v>5</v>
          </cell>
          <cell r="V3735">
            <v>13202</v>
          </cell>
          <cell r="AC3735">
            <v>7190.88</v>
          </cell>
          <cell r="AD3735">
            <v>0</v>
          </cell>
        </row>
        <row r="3736">
          <cell r="S3736">
            <v>5</v>
          </cell>
          <cell r="V3736">
            <v>15202</v>
          </cell>
          <cell r="AC3736">
            <v>3595.44</v>
          </cell>
          <cell r="AD3736">
            <v>0</v>
          </cell>
        </row>
        <row r="3737">
          <cell r="S3737">
            <v>5</v>
          </cell>
          <cell r="V3737">
            <v>39202</v>
          </cell>
          <cell r="AC3737">
            <v>640.70000000000005</v>
          </cell>
          <cell r="AD3737">
            <v>0</v>
          </cell>
        </row>
        <row r="3738">
          <cell r="S3738">
            <v>5</v>
          </cell>
          <cell r="V3738" t="str">
            <v>OPERACIONES AJENAS DE EGRESO</v>
          </cell>
          <cell r="AC3738">
            <v>1114.47</v>
          </cell>
          <cell r="AD3738">
            <v>0</v>
          </cell>
        </row>
        <row r="3739">
          <cell r="S3739">
            <v>5</v>
          </cell>
          <cell r="V3739">
            <v>13201</v>
          </cell>
          <cell r="AC3739">
            <v>2040.25</v>
          </cell>
          <cell r="AD3739">
            <v>0</v>
          </cell>
        </row>
        <row r="3740">
          <cell r="S3740">
            <v>5</v>
          </cell>
          <cell r="V3740">
            <v>13202</v>
          </cell>
          <cell r="AC3740">
            <v>8520</v>
          </cell>
          <cell r="AD3740">
            <v>0</v>
          </cell>
        </row>
        <row r="3741">
          <cell r="S3741">
            <v>5</v>
          </cell>
          <cell r="V3741">
            <v>15202</v>
          </cell>
          <cell r="AC3741">
            <v>4260</v>
          </cell>
          <cell r="AD3741">
            <v>0</v>
          </cell>
        </row>
        <row r="3742">
          <cell r="S3742">
            <v>5</v>
          </cell>
          <cell r="V3742">
            <v>39202</v>
          </cell>
          <cell r="AC3742">
            <v>874.16</v>
          </cell>
          <cell r="AD3742">
            <v>0</v>
          </cell>
        </row>
        <row r="3743">
          <cell r="S3743">
            <v>5</v>
          </cell>
          <cell r="V3743" t="str">
            <v>OPERACIONES AJENAS DE EGRESO</v>
          </cell>
          <cell r="AC3743">
            <v>1520.57</v>
          </cell>
          <cell r="AD3743">
            <v>0</v>
          </cell>
        </row>
        <row r="3744">
          <cell r="S3744">
            <v>5</v>
          </cell>
          <cell r="V3744">
            <v>13202</v>
          </cell>
          <cell r="AC3744">
            <v>32048.33</v>
          </cell>
          <cell r="AD3744">
            <v>0</v>
          </cell>
        </row>
        <row r="3745">
          <cell r="S3745">
            <v>5</v>
          </cell>
          <cell r="V3745">
            <v>15202</v>
          </cell>
          <cell r="AC3745">
            <v>16024.17</v>
          </cell>
          <cell r="AD3745">
            <v>0</v>
          </cell>
        </row>
        <row r="3746">
          <cell r="S3746">
            <v>5</v>
          </cell>
          <cell r="V3746">
            <v>13201</v>
          </cell>
          <cell r="AC3746">
            <v>3174.17</v>
          </cell>
          <cell r="AD3746">
            <v>0</v>
          </cell>
        </row>
        <row r="3747">
          <cell r="S3747">
            <v>5</v>
          </cell>
          <cell r="V3747">
            <v>39202</v>
          </cell>
          <cell r="AC3747">
            <v>6154.3</v>
          </cell>
          <cell r="AD3747">
            <v>0</v>
          </cell>
        </row>
        <row r="3748">
          <cell r="S3748">
            <v>5</v>
          </cell>
          <cell r="V3748" t="str">
            <v>OPERACIONES AJENAS DE EGRESO</v>
          </cell>
          <cell r="AC3748">
            <v>9840.99</v>
          </cell>
          <cell r="AD3748">
            <v>0</v>
          </cell>
        </row>
        <row r="3749">
          <cell r="S3749">
            <v>5</v>
          </cell>
          <cell r="V3749">
            <v>13202</v>
          </cell>
          <cell r="AC3749">
            <v>12474.33</v>
          </cell>
          <cell r="AD3749">
            <v>0</v>
          </cell>
        </row>
        <row r="3750">
          <cell r="S3750">
            <v>5</v>
          </cell>
          <cell r="V3750">
            <v>15202</v>
          </cell>
          <cell r="AC3750">
            <v>2494.87</v>
          </cell>
          <cell r="AD3750">
            <v>0</v>
          </cell>
        </row>
        <row r="3751">
          <cell r="S3751">
            <v>5</v>
          </cell>
          <cell r="V3751">
            <v>13201</v>
          </cell>
          <cell r="AC3751">
            <v>1235.5</v>
          </cell>
          <cell r="AD3751">
            <v>0</v>
          </cell>
        </row>
        <row r="3752">
          <cell r="S3752">
            <v>5</v>
          </cell>
          <cell r="V3752">
            <v>39202</v>
          </cell>
          <cell r="AC3752">
            <v>1380.5</v>
          </cell>
          <cell r="AD3752">
            <v>0</v>
          </cell>
        </row>
        <row r="3753">
          <cell r="S3753">
            <v>5</v>
          </cell>
          <cell r="V3753" t="str">
            <v>OPERACIONES AJENAS DE EGRESO</v>
          </cell>
          <cell r="AC3753">
            <v>1793.33</v>
          </cell>
          <cell r="AD3753">
            <v>0</v>
          </cell>
        </row>
        <row r="3754">
          <cell r="S3754">
            <v>5</v>
          </cell>
          <cell r="V3754">
            <v>32503</v>
          </cell>
          <cell r="AC3754">
            <v>31160</v>
          </cell>
          <cell r="AD3754">
            <v>4985.6000000000004</v>
          </cell>
        </row>
        <row r="3755">
          <cell r="S3755">
            <v>5</v>
          </cell>
          <cell r="V3755" t="str">
            <v>OPERACIONES AJENAS DE EGRESO</v>
          </cell>
          <cell r="AC3755">
            <v>42035.29</v>
          </cell>
          <cell r="AD3755">
            <v>0</v>
          </cell>
        </row>
        <row r="3756">
          <cell r="S3756">
            <v>5</v>
          </cell>
          <cell r="V3756">
            <v>37504</v>
          </cell>
          <cell r="AC3756">
            <v>1771.3</v>
          </cell>
          <cell r="AD3756">
            <v>0</v>
          </cell>
        </row>
        <row r="3757">
          <cell r="S3757">
            <v>5</v>
          </cell>
          <cell r="V3757">
            <v>37504</v>
          </cell>
          <cell r="AC3757">
            <v>0</v>
          </cell>
          <cell r="AD3757">
            <v>0</v>
          </cell>
        </row>
        <row r="3758">
          <cell r="S3758">
            <v>5</v>
          </cell>
          <cell r="V3758">
            <v>32601</v>
          </cell>
          <cell r="AC3758">
            <v>2950</v>
          </cell>
          <cell r="AD3758">
            <v>472</v>
          </cell>
        </row>
        <row r="3759">
          <cell r="S3759">
            <v>5</v>
          </cell>
          <cell r="V3759">
            <v>32601</v>
          </cell>
          <cell r="AC3759">
            <v>2950</v>
          </cell>
          <cell r="AD3759">
            <v>472</v>
          </cell>
        </row>
        <row r="3760">
          <cell r="S3760">
            <v>5</v>
          </cell>
          <cell r="V3760">
            <v>33801</v>
          </cell>
          <cell r="AC3760">
            <v>47667.1</v>
          </cell>
          <cell r="AD3760">
            <v>7626.74</v>
          </cell>
        </row>
        <row r="3761">
          <cell r="S3761">
            <v>5</v>
          </cell>
          <cell r="V3761">
            <v>33801</v>
          </cell>
          <cell r="AC3761">
            <v>127004.03</v>
          </cell>
          <cell r="AD3761">
            <v>20320.64</v>
          </cell>
        </row>
        <row r="3762">
          <cell r="S3762">
            <v>5</v>
          </cell>
          <cell r="V3762">
            <v>33801</v>
          </cell>
          <cell r="AC3762">
            <v>90033.87</v>
          </cell>
          <cell r="AD3762">
            <v>14405.42</v>
          </cell>
        </row>
        <row r="3763">
          <cell r="S3763">
            <v>5</v>
          </cell>
          <cell r="V3763">
            <v>33801</v>
          </cell>
          <cell r="AC3763">
            <v>110116.94</v>
          </cell>
          <cell r="AD3763">
            <v>17618.71</v>
          </cell>
        </row>
        <row r="3764">
          <cell r="S3764">
            <v>5</v>
          </cell>
          <cell r="V3764">
            <v>33801</v>
          </cell>
          <cell r="AC3764">
            <v>179177.42</v>
          </cell>
          <cell r="AD3764">
            <v>28668.39</v>
          </cell>
        </row>
        <row r="3765">
          <cell r="S3765">
            <v>5</v>
          </cell>
          <cell r="V3765">
            <v>33801</v>
          </cell>
          <cell r="AC3765">
            <v>82732.259999999995</v>
          </cell>
          <cell r="AD3765">
            <v>13237.16</v>
          </cell>
        </row>
        <row r="3766">
          <cell r="S3766">
            <v>5</v>
          </cell>
          <cell r="V3766">
            <v>33801</v>
          </cell>
          <cell r="AC3766">
            <v>47029.68</v>
          </cell>
          <cell r="AD3766">
            <v>7524.75</v>
          </cell>
        </row>
        <row r="3767">
          <cell r="S3767">
            <v>5</v>
          </cell>
          <cell r="V3767">
            <v>33801</v>
          </cell>
          <cell r="AC3767">
            <v>129171.61</v>
          </cell>
          <cell r="AD3767">
            <v>20667.46</v>
          </cell>
        </row>
        <row r="3768">
          <cell r="S3768">
            <v>5</v>
          </cell>
          <cell r="V3768">
            <v>33801</v>
          </cell>
          <cell r="AC3768">
            <v>96036.13</v>
          </cell>
          <cell r="AD3768">
            <v>15365.78</v>
          </cell>
        </row>
        <row r="3769">
          <cell r="S3769">
            <v>5</v>
          </cell>
          <cell r="V3769">
            <v>33801</v>
          </cell>
          <cell r="AC3769">
            <v>123419.35</v>
          </cell>
          <cell r="AD3769">
            <v>19747.099999999999</v>
          </cell>
        </row>
        <row r="3770">
          <cell r="S3770">
            <v>5</v>
          </cell>
          <cell r="V3770">
            <v>33801</v>
          </cell>
          <cell r="AC3770">
            <v>191122.58</v>
          </cell>
          <cell r="AD3770">
            <v>30579.61</v>
          </cell>
        </row>
        <row r="3771">
          <cell r="S3771">
            <v>5</v>
          </cell>
          <cell r="V3771">
            <v>33801</v>
          </cell>
          <cell r="AC3771">
            <v>88247.74</v>
          </cell>
          <cell r="AD3771">
            <v>14119.64</v>
          </cell>
        </row>
        <row r="3772">
          <cell r="S3772">
            <v>5</v>
          </cell>
          <cell r="V3772">
            <v>37104</v>
          </cell>
          <cell r="AC3772">
            <v>6281.86</v>
          </cell>
          <cell r="AD3772">
            <v>1005.1</v>
          </cell>
        </row>
        <row r="3773">
          <cell r="S3773">
            <v>5</v>
          </cell>
          <cell r="V3773">
            <v>37104</v>
          </cell>
          <cell r="AC3773">
            <v>121193.39</v>
          </cell>
          <cell r="AD3773">
            <v>19390.939999999999</v>
          </cell>
        </row>
        <row r="3774">
          <cell r="S3774">
            <v>5</v>
          </cell>
          <cell r="V3774">
            <v>31801</v>
          </cell>
          <cell r="AC3774">
            <v>379.95</v>
          </cell>
          <cell r="AD3774">
            <v>60.79</v>
          </cell>
        </row>
        <row r="3775">
          <cell r="S3775">
            <v>5</v>
          </cell>
          <cell r="V3775">
            <v>31301</v>
          </cell>
          <cell r="AC3775">
            <v>3966.95</v>
          </cell>
          <cell r="AD3775">
            <v>0</v>
          </cell>
        </row>
        <row r="3776">
          <cell r="S3776">
            <v>5</v>
          </cell>
          <cell r="V3776">
            <v>31301</v>
          </cell>
          <cell r="AC3776">
            <v>593.38</v>
          </cell>
          <cell r="AD3776">
            <v>94.62</v>
          </cell>
        </row>
        <row r="3777">
          <cell r="S3777">
            <v>5</v>
          </cell>
          <cell r="V3777" t="str">
            <v>No aplica</v>
          </cell>
          <cell r="AC3777">
            <v>265058.48</v>
          </cell>
          <cell r="AD3777">
            <v>0</v>
          </cell>
        </row>
        <row r="3778">
          <cell r="S3778">
            <v>6</v>
          </cell>
          <cell r="V3778">
            <v>37504</v>
          </cell>
          <cell r="AC3778">
            <v>1290</v>
          </cell>
          <cell r="AD3778">
            <v>0</v>
          </cell>
        </row>
        <row r="3779">
          <cell r="S3779">
            <v>6</v>
          </cell>
          <cell r="V3779">
            <v>37504</v>
          </cell>
          <cell r="AC3779">
            <v>1240</v>
          </cell>
          <cell r="AD3779">
            <v>0</v>
          </cell>
        </row>
        <row r="3780">
          <cell r="S3780">
            <v>6</v>
          </cell>
          <cell r="V3780">
            <v>37504</v>
          </cell>
          <cell r="AC3780">
            <v>5630</v>
          </cell>
          <cell r="AD3780">
            <v>0</v>
          </cell>
        </row>
        <row r="3781">
          <cell r="S3781">
            <v>6</v>
          </cell>
          <cell r="V3781">
            <v>37504</v>
          </cell>
          <cell r="AC3781">
            <v>8805</v>
          </cell>
          <cell r="AD3781">
            <v>0</v>
          </cell>
        </row>
        <row r="3782">
          <cell r="S3782">
            <v>6</v>
          </cell>
          <cell r="V3782">
            <v>37504</v>
          </cell>
          <cell r="AC3782">
            <v>4565.6499999999996</v>
          </cell>
          <cell r="AD3782">
            <v>0</v>
          </cell>
        </row>
        <row r="3783">
          <cell r="S3783">
            <v>6</v>
          </cell>
          <cell r="V3783">
            <v>39801</v>
          </cell>
          <cell r="AC3783">
            <v>7440</v>
          </cell>
          <cell r="AD3783">
            <v>0</v>
          </cell>
        </row>
        <row r="3784">
          <cell r="S3784">
            <v>6</v>
          </cell>
          <cell r="V3784">
            <v>39801</v>
          </cell>
          <cell r="AC3784">
            <v>767</v>
          </cell>
          <cell r="AD3784">
            <v>0</v>
          </cell>
        </row>
        <row r="3785">
          <cell r="S3785">
            <v>6</v>
          </cell>
          <cell r="V3785">
            <v>39801</v>
          </cell>
          <cell r="AC3785">
            <v>10644</v>
          </cell>
          <cell r="AD3785">
            <v>0</v>
          </cell>
        </row>
        <row r="3786">
          <cell r="S3786">
            <v>6</v>
          </cell>
          <cell r="V3786">
            <v>39202</v>
          </cell>
          <cell r="AC3786">
            <v>1103</v>
          </cell>
          <cell r="AD3786">
            <v>0</v>
          </cell>
        </row>
        <row r="3787">
          <cell r="S3787">
            <v>6</v>
          </cell>
          <cell r="V3787">
            <v>37504</v>
          </cell>
          <cell r="AC3787">
            <v>2210.9899999999998</v>
          </cell>
          <cell r="AD3787">
            <v>0</v>
          </cell>
        </row>
        <row r="3788">
          <cell r="S3788">
            <v>6</v>
          </cell>
          <cell r="V3788">
            <v>39801</v>
          </cell>
          <cell r="AC3788">
            <v>1150</v>
          </cell>
          <cell r="AD3788">
            <v>0</v>
          </cell>
        </row>
        <row r="3789">
          <cell r="S3789">
            <v>6</v>
          </cell>
          <cell r="V3789">
            <v>39801</v>
          </cell>
          <cell r="AC3789">
            <v>1150</v>
          </cell>
          <cell r="AD3789">
            <v>0</v>
          </cell>
        </row>
        <row r="3790">
          <cell r="S3790">
            <v>6</v>
          </cell>
          <cell r="V3790">
            <v>39801</v>
          </cell>
          <cell r="AC3790">
            <v>1724</v>
          </cell>
          <cell r="AD3790">
            <v>0</v>
          </cell>
        </row>
        <row r="3791">
          <cell r="S3791">
            <v>6</v>
          </cell>
          <cell r="V3791">
            <v>39801</v>
          </cell>
          <cell r="AC3791">
            <v>8613</v>
          </cell>
          <cell r="AD3791">
            <v>0</v>
          </cell>
        </row>
        <row r="3792">
          <cell r="S3792">
            <v>6</v>
          </cell>
          <cell r="V3792">
            <v>39801</v>
          </cell>
          <cell r="AC3792">
            <v>3153</v>
          </cell>
          <cell r="AD3792">
            <v>0</v>
          </cell>
        </row>
        <row r="3793">
          <cell r="S3793">
            <v>6</v>
          </cell>
          <cell r="V3793">
            <v>39801</v>
          </cell>
          <cell r="AC3793">
            <v>959</v>
          </cell>
          <cell r="AD3793">
            <v>0</v>
          </cell>
        </row>
        <row r="3794">
          <cell r="S3794">
            <v>6</v>
          </cell>
          <cell r="V3794">
            <v>39801</v>
          </cell>
          <cell r="AC3794">
            <v>7384</v>
          </cell>
          <cell r="AD3794">
            <v>0</v>
          </cell>
        </row>
        <row r="3795">
          <cell r="S3795">
            <v>6</v>
          </cell>
          <cell r="V3795">
            <v>39801</v>
          </cell>
          <cell r="AC3795">
            <v>1217</v>
          </cell>
          <cell r="AD3795">
            <v>0</v>
          </cell>
        </row>
        <row r="3796">
          <cell r="S3796">
            <v>6</v>
          </cell>
          <cell r="V3796">
            <v>39801</v>
          </cell>
          <cell r="AC3796">
            <v>1477</v>
          </cell>
          <cell r="AD3796">
            <v>0</v>
          </cell>
        </row>
        <row r="3797">
          <cell r="S3797">
            <v>6</v>
          </cell>
          <cell r="V3797">
            <v>39801</v>
          </cell>
          <cell r="AC3797">
            <v>1150</v>
          </cell>
          <cell r="AD3797">
            <v>0</v>
          </cell>
        </row>
        <row r="3798">
          <cell r="S3798">
            <v>6</v>
          </cell>
          <cell r="V3798">
            <v>39801</v>
          </cell>
          <cell r="AC3798">
            <v>2684</v>
          </cell>
          <cell r="AD3798">
            <v>0</v>
          </cell>
        </row>
        <row r="3799">
          <cell r="S3799">
            <v>6</v>
          </cell>
          <cell r="V3799">
            <v>39801</v>
          </cell>
          <cell r="AC3799">
            <v>7396</v>
          </cell>
          <cell r="AD3799">
            <v>0</v>
          </cell>
        </row>
        <row r="3800">
          <cell r="S3800">
            <v>6</v>
          </cell>
          <cell r="V3800">
            <v>39801</v>
          </cell>
          <cell r="AC3800">
            <v>767</v>
          </cell>
          <cell r="AD3800">
            <v>0</v>
          </cell>
        </row>
        <row r="3801">
          <cell r="S3801">
            <v>6</v>
          </cell>
          <cell r="V3801">
            <v>39801</v>
          </cell>
          <cell r="AC3801">
            <v>3202</v>
          </cell>
          <cell r="AD3801">
            <v>0</v>
          </cell>
        </row>
        <row r="3802">
          <cell r="S3802">
            <v>6</v>
          </cell>
          <cell r="V3802">
            <v>39801</v>
          </cell>
          <cell r="AC3802">
            <v>1359</v>
          </cell>
          <cell r="AD3802">
            <v>0</v>
          </cell>
        </row>
        <row r="3803">
          <cell r="S3803">
            <v>6</v>
          </cell>
          <cell r="V3803">
            <v>31301</v>
          </cell>
          <cell r="AC3803">
            <v>330.22</v>
          </cell>
          <cell r="AD3803">
            <v>52.78</v>
          </cell>
        </row>
        <row r="3804">
          <cell r="S3804">
            <v>6</v>
          </cell>
          <cell r="V3804">
            <v>39202</v>
          </cell>
          <cell r="AC3804">
            <v>3806</v>
          </cell>
          <cell r="AD3804">
            <v>0</v>
          </cell>
        </row>
        <row r="3805">
          <cell r="S3805">
            <v>6</v>
          </cell>
          <cell r="V3805">
            <v>34101</v>
          </cell>
          <cell r="AC3805">
            <v>405</v>
          </cell>
          <cell r="AD3805">
            <v>64.8</v>
          </cell>
        </row>
        <row r="3806">
          <cell r="S3806">
            <v>6</v>
          </cell>
          <cell r="V3806" t="str">
            <v>No aplica</v>
          </cell>
          <cell r="AC3806">
            <v>801.79</v>
          </cell>
          <cell r="AD3806">
            <v>0</v>
          </cell>
        </row>
        <row r="3807">
          <cell r="S3807">
            <v>6</v>
          </cell>
          <cell r="V3807" t="str">
            <v>No aplica</v>
          </cell>
          <cell r="AC3807">
            <v>1740809.01</v>
          </cell>
          <cell r="AD3807">
            <v>0</v>
          </cell>
        </row>
        <row r="3808">
          <cell r="S3808">
            <v>6</v>
          </cell>
          <cell r="V3808">
            <v>33104</v>
          </cell>
          <cell r="AC3808">
            <v>1347.12</v>
          </cell>
          <cell r="AD3808">
            <v>163.38</v>
          </cell>
        </row>
        <row r="3809">
          <cell r="S3809">
            <v>6</v>
          </cell>
          <cell r="V3809">
            <v>33104</v>
          </cell>
          <cell r="AC3809">
            <v>34198.949999999997</v>
          </cell>
          <cell r="AD3809">
            <v>5471.83</v>
          </cell>
        </row>
        <row r="3810">
          <cell r="S3810">
            <v>6</v>
          </cell>
          <cell r="V3810">
            <v>33104</v>
          </cell>
          <cell r="AC3810">
            <v>21359.22</v>
          </cell>
          <cell r="AD3810">
            <v>3417.48</v>
          </cell>
        </row>
        <row r="3811">
          <cell r="S3811">
            <v>6</v>
          </cell>
          <cell r="V3811">
            <v>33104</v>
          </cell>
          <cell r="AC3811">
            <v>8305.7199999999993</v>
          </cell>
          <cell r="AD3811">
            <v>1328.92</v>
          </cell>
        </row>
        <row r="3812">
          <cell r="S3812">
            <v>6</v>
          </cell>
          <cell r="V3812">
            <v>33104</v>
          </cell>
          <cell r="AC3812">
            <v>3500</v>
          </cell>
          <cell r="AD3812">
            <v>560</v>
          </cell>
        </row>
        <row r="3813">
          <cell r="S3813">
            <v>6</v>
          </cell>
          <cell r="V3813">
            <v>33104</v>
          </cell>
          <cell r="AC3813">
            <v>3500</v>
          </cell>
          <cell r="AD3813">
            <v>560</v>
          </cell>
        </row>
        <row r="3814">
          <cell r="S3814">
            <v>6</v>
          </cell>
          <cell r="V3814">
            <v>33104</v>
          </cell>
          <cell r="AC3814">
            <v>3500</v>
          </cell>
          <cell r="AD3814">
            <v>560</v>
          </cell>
        </row>
        <row r="3815">
          <cell r="S3815">
            <v>6</v>
          </cell>
          <cell r="V3815">
            <v>33104</v>
          </cell>
          <cell r="AC3815">
            <v>3500</v>
          </cell>
          <cell r="AD3815">
            <v>560</v>
          </cell>
        </row>
        <row r="3816">
          <cell r="S3816">
            <v>6</v>
          </cell>
          <cell r="V3816">
            <v>33104</v>
          </cell>
          <cell r="AC3816">
            <v>3500</v>
          </cell>
          <cell r="AD3816">
            <v>560</v>
          </cell>
        </row>
        <row r="3817">
          <cell r="S3817">
            <v>6</v>
          </cell>
          <cell r="V3817">
            <v>33104</v>
          </cell>
          <cell r="AC3817">
            <v>3500</v>
          </cell>
          <cell r="AD3817">
            <v>560</v>
          </cell>
        </row>
        <row r="3818">
          <cell r="S3818">
            <v>6</v>
          </cell>
          <cell r="V3818">
            <v>33104</v>
          </cell>
          <cell r="AC3818">
            <v>3500</v>
          </cell>
          <cell r="AD3818">
            <v>560</v>
          </cell>
        </row>
        <row r="3819">
          <cell r="S3819">
            <v>6</v>
          </cell>
          <cell r="V3819">
            <v>33104</v>
          </cell>
          <cell r="AC3819">
            <v>3500</v>
          </cell>
          <cell r="AD3819">
            <v>560</v>
          </cell>
        </row>
        <row r="3820">
          <cell r="S3820">
            <v>6</v>
          </cell>
          <cell r="V3820">
            <v>33104</v>
          </cell>
          <cell r="AC3820">
            <v>3500</v>
          </cell>
          <cell r="AD3820">
            <v>560</v>
          </cell>
        </row>
        <row r="3821">
          <cell r="S3821">
            <v>6</v>
          </cell>
          <cell r="V3821">
            <v>31301</v>
          </cell>
          <cell r="AC3821">
            <v>239</v>
          </cell>
          <cell r="AD3821">
            <v>14.4</v>
          </cell>
        </row>
        <row r="3822">
          <cell r="S3822">
            <v>6</v>
          </cell>
          <cell r="V3822">
            <v>31101</v>
          </cell>
          <cell r="AC3822">
            <v>50.78</v>
          </cell>
          <cell r="AD3822">
            <v>8.2200000000000006</v>
          </cell>
        </row>
        <row r="3823">
          <cell r="S3823">
            <v>6</v>
          </cell>
          <cell r="V3823">
            <v>31101</v>
          </cell>
          <cell r="AC3823">
            <v>5175.9399999999996</v>
          </cell>
          <cell r="AD3823">
            <v>414.06</v>
          </cell>
        </row>
        <row r="3824">
          <cell r="S3824">
            <v>6</v>
          </cell>
          <cell r="V3824">
            <v>31101</v>
          </cell>
          <cell r="AC3824">
            <v>3156.07</v>
          </cell>
          <cell r="AD3824">
            <v>496.93</v>
          </cell>
        </row>
        <row r="3825">
          <cell r="S3825">
            <v>6</v>
          </cell>
          <cell r="V3825">
            <v>31101</v>
          </cell>
          <cell r="AC3825">
            <v>1430.87</v>
          </cell>
          <cell r="AD3825">
            <v>208.13</v>
          </cell>
        </row>
        <row r="3826">
          <cell r="S3826">
            <v>6</v>
          </cell>
          <cell r="V3826">
            <v>31101</v>
          </cell>
          <cell r="AC3826">
            <v>4542.25</v>
          </cell>
          <cell r="AD3826">
            <v>660.75</v>
          </cell>
        </row>
        <row r="3827">
          <cell r="S3827">
            <v>6</v>
          </cell>
          <cell r="V3827">
            <v>31101</v>
          </cell>
          <cell r="AC3827">
            <v>21140.47</v>
          </cell>
          <cell r="AD3827">
            <v>3382.48</v>
          </cell>
        </row>
        <row r="3828">
          <cell r="S3828">
            <v>6</v>
          </cell>
          <cell r="V3828">
            <v>39202</v>
          </cell>
          <cell r="AC3828">
            <v>438.05</v>
          </cell>
          <cell r="AD3828">
            <v>0</v>
          </cell>
        </row>
        <row r="3829">
          <cell r="S3829">
            <v>6</v>
          </cell>
          <cell r="V3829">
            <v>31301</v>
          </cell>
          <cell r="AC3829">
            <v>2965.87</v>
          </cell>
          <cell r="AD3829">
            <v>473.13</v>
          </cell>
        </row>
        <row r="3830">
          <cell r="S3830">
            <v>6</v>
          </cell>
          <cell r="V3830">
            <v>31101</v>
          </cell>
          <cell r="AC3830">
            <v>34664.660000000003</v>
          </cell>
          <cell r="AD3830">
            <v>5546.34</v>
          </cell>
        </row>
        <row r="3831">
          <cell r="S3831">
            <v>6</v>
          </cell>
          <cell r="V3831">
            <v>31101</v>
          </cell>
          <cell r="AC3831">
            <v>5177.78</v>
          </cell>
          <cell r="AD3831">
            <v>414.22</v>
          </cell>
        </row>
        <row r="3832">
          <cell r="S3832">
            <v>6</v>
          </cell>
          <cell r="V3832">
            <v>31301</v>
          </cell>
          <cell r="AC3832">
            <v>312.73</v>
          </cell>
          <cell r="AD3832">
            <v>0</v>
          </cell>
        </row>
        <row r="3833">
          <cell r="S3833">
            <v>6</v>
          </cell>
          <cell r="V3833">
            <v>31101</v>
          </cell>
          <cell r="AC3833">
            <v>8728.4599999999991</v>
          </cell>
          <cell r="AD3833">
            <v>1396.54</v>
          </cell>
        </row>
        <row r="3834">
          <cell r="S3834">
            <v>6</v>
          </cell>
          <cell r="V3834">
            <v>31101</v>
          </cell>
          <cell r="AC3834">
            <v>6900.94</v>
          </cell>
          <cell r="AD3834">
            <v>1104.06</v>
          </cell>
        </row>
        <row r="3835">
          <cell r="S3835">
            <v>6</v>
          </cell>
          <cell r="V3835">
            <v>31101</v>
          </cell>
          <cell r="AC3835">
            <v>718.17</v>
          </cell>
          <cell r="AD3835">
            <v>114.83</v>
          </cell>
        </row>
        <row r="3836">
          <cell r="S3836">
            <v>6</v>
          </cell>
          <cell r="V3836">
            <v>31101</v>
          </cell>
          <cell r="AC3836">
            <v>473.26</v>
          </cell>
          <cell r="AD3836">
            <v>75.739999999999995</v>
          </cell>
        </row>
        <row r="3837">
          <cell r="S3837">
            <v>6</v>
          </cell>
          <cell r="V3837">
            <v>32201</v>
          </cell>
          <cell r="AC3837">
            <v>19670</v>
          </cell>
          <cell r="AD3837">
            <v>3147.2</v>
          </cell>
        </row>
        <row r="3838">
          <cell r="S3838">
            <v>6</v>
          </cell>
          <cell r="V3838">
            <v>32201</v>
          </cell>
          <cell r="AC3838">
            <v>38655.870000000003</v>
          </cell>
          <cell r="AD3838">
            <v>6184.93</v>
          </cell>
        </row>
        <row r="3839">
          <cell r="S3839">
            <v>6</v>
          </cell>
          <cell r="V3839">
            <v>35101</v>
          </cell>
          <cell r="AC3839">
            <v>3865.59</v>
          </cell>
          <cell r="AD3839">
            <v>618.49</v>
          </cell>
        </row>
        <row r="3840">
          <cell r="S3840">
            <v>6</v>
          </cell>
          <cell r="V3840">
            <v>32201</v>
          </cell>
          <cell r="AC3840">
            <v>39071</v>
          </cell>
          <cell r="AD3840">
            <v>6251.36</v>
          </cell>
        </row>
        <row r="3841">
          <cell r="S3841">
            <v>6</v>
          </cell>
          <cell r="V3841">
            <v>32201</v>
          </cell>
          <cell r="AC3841">
            <v>34808</v>
          </cell>
          <cell r="AD3841">
            <v>2784.64</v>
          </cell>
        </row>
        <row r="3842">
          <cell r="S3842">
            <v>6</v>
          </cell>
          <cell r="V3842">
            <v>32201</v>
          </cell>
          <cell r="AC3842">
            <v>32800</v>
          </cell>
          <cell r="AD3842">
            <v>5248</v>
          </cell>
        </row>
        <row r="3843">
          <cell r="S3843">
            <v>6</v>
          </cell>
          <cell r="V3843">
            <v>32201</v>
          </cell>
          <cell r="AC3843">
            <v>60000</v>
          </cell>
          <cell r="AD3843">
            <v>9600</v>
          </cell>
        </row>
        <row r="3844">
          <cell r="S3844">
            <v>6</v>
          </cell>
          <cell r="V3844">
            <v>32201</v>
          </cell>
          <cell r="AC3844">
            <v>34808</v>
          </cell>
          <cell r="AD3844">
            <v>2784.64</v>
          </cell>
        </row>
        <row r="3845">
          <cell r="S3845">
            <v>6</v>
          </cell>
          <cell r="V3845">
            <v>32201</v>
          </cell>
          <cell r="AC3845">
            <v>60000</v>
          </cell>
          <cell r="AD3845">
            <v>9600</v>
          </cell>
        </row>
        <row r="3846">
          <cell r="S3846">
            <v>6</v>
          </cell>
          <cell r="V3846">
            <v>32201</v>
          </cell>
          <cell r="AC3846">
            <v>32800</v>
          </cell>
          <cell r="AD3846">
            <v>5248</v>
          </cell>
        </row>
        <row r="3847">
          <cell r="S3847">
            <v>6</v>
          </cell>
          <cell r="V3847">
            <v>37504</v>
          </cell>
          <cell r="AC3847">
            <v>1356.3</v>
          </cell>
          <cell r="AD3847">
            <v>0</v>
          </cell>
        </row>
        <row r="3848">
          <cell r="S3848">
            <v>6</v>
          </cell>
          <cell r="V3848">
            <v>34701</v>
          </cell>
          <cell r="AC3848">
            <v>34913.17</v>
          </cell>
          <cell r="AD3848">
            <v>5586.11</v>
          </cell>
        </row>
        <row r="3849">
          <cell r="S3849">
            <v>6</v>
          </cell>
          <cell r="V3849">
            <v>34701</v>
          </cell>
          <cell r="AC3849">
            <v>31721.53</v>
          </cell>
          <cell r="AD3849">
            <v>5075.4399999999996</v>
          </cell>
        </row>
        <row r="3850">
          <cell r="S3850">
            <v>6</v>
          </cell>
          <cell r="V3850">
            <v>34701</v>
          </cell>
          <cell r="AC3850">
            <v>35694.82</v>
          </cell>
          <cell r="AD3850">
            <v>5711.17</v>
          </cell>
        </row>
        <row r="3851">
          <cell r="S3851">
            <v>6</v>
          </cell>
          <cell r="V3851">
            <v>34701</v>
          </cell>
          <cell r="AC3851">
            <v>36543.589999999997</v>
          </cell>
          <cell r="AD3851">
            <v>5846.97</v>
          </cell>
        </row>
        <row r="3852">
          <cell r="S3852">
            <v>6</v>
          </cell>
          <cell r="V3852">
            <v>34701</v>
          </cell>
          <cell r="AC3852">
            <v>23042.99</v>
          </cell>
          <cell r="AD3852">
            <v>3686.88</v>
          </cell>
        </row>
        <row r="3853">
          <cell r="S3853">
            <v>6</v>
          </cell>
          <cell r="V3853">
            <v>34701</v>
          </cell>
          <cell r="AC3853">
            <v>32664.73</v>
          </cell>
          <cell r="AD3853">
            <v>5226.3599999999997</v>
          </cell>
        </row>
        <row r="3854">
          <cell r="S3854">
            <v>6</v>
          </cell>
          <cell r="V3854">
            <v>34701</v>
          </cell>
          <cell r="AC3854">
            <v>35694.82</v>
          </cell>
          <cell r="AD3854">
            <v>5711.17</v>
          </cell>
        </row>
        <row r="3855">
          <cell r="S3855">
            <v>6</v>
          </cell>
          <cell r="V3855">
            <v>34701</v>
          </cell>
          <cell r="AC3855">
            <v>35127.519999999997</v>
          </cell>
          <cell r="AD3855">
            <v>5620.4</v>
          </cell>
        </row>
        <row r="3856">
          <cell r="S3856">
            <v>6</v>
          </cell>
          <cell r="V3856">
            <v>34701</v>
          </cell>
          <cell r="AC3856">
            <v>25212.06</v>
          </cell>
          <cell r="AD3856">
            <v>4033.93</v>
          </cell>
        </row>
        <row r="3857">
          <cell r="S3857">
            <v>6</v>
          </cell>
          <cell r="V3857">
            <v>34701</v>
          </cell>
          <cell r="AC3857">
            <v>31545.15</v>
          </cell>
          <cell r="AD3857">
            <v>5047.22</v>
          </cell>
        </row>
        <row r="3858">
          <cell r="S3858">
            <v>6</v>
          </cell>
          <cell r="V3858">
            <v>34701</v>
          </cell>
          <cell r="AC3858">
            <v>51664.99</v>
          </cell>
          <cell r="AD3858">
            <v>8266.4</v>
          </cell>
        </row>
        <row r="3859">
          <cell r="S3859">
            <v>6</v>
          </cell>
          <cell r="V3859">
            <v>34701</v>
          </cell>
          <cell r="AC3859">
            <v>24486.84</v>
          </cell>
          <cell r="AD3859">
            <v>3917.89</v>
          </cell>
        </row>
        <row r="3860">
          <cell r="S3860">
            <v>6</v>
          </cell>
          <cell r="V3860">
            <v>34701</v>
          </cell>
          <cell r="AC3860">
            <v>24674.560000000001</v>
          </cell>
          <cell r="AD3860">
            <v>3947.93</v>
          </cell>
        </row>
        <row r="3861">
          <cell r="S3861">
            <v>6</v>
          </cell>
          <cell r="V3861">
            <v>34701</v>
          </cell>
          <cell r="AC3861">
            <v>37521.35</v>
          </cell>
          <cell r="AD3861">
            <v>6003.42</v>
          </cell>
        </row>
        <row r="3862">
          <cell r="S3862">
            <v>6</v>
          </cell>
          <cell r="V3862">
            <v>34701</v>
          </cell>
          <cell r="AC3862">
            <v>40206.82</v>
          </cell>
          <cell r="AD3862">
            <v>6433.09</v>
          </cell>
        </row>
        <row r="3863">
          <cell r="S3863">
            <v>6</v>
          </cell>
          <cell r="V3863">
            <v>34701</v>
          </cell>
          <cell r="AC3863">
            <v>34516.769999999997</v>
          </cell>
          <cell r="AD3863">
            <v>5522.68</v>
          </cell>
        </row>
        <row r="3864">
          <cell r="S3864">
            <v>6</v>
          </cell>
          <cell r="V3864">
            <v>34701</v>
          </cell>
          <cell r="AC3864">
            <v>24655.75</v>
          </cell>
          <cell r="AD3864">
            <v>3944.92</v>
          </cell>
        </row>
        <row r="3865">
          <cell r="S3865">
            <v>6</v>
          </cell>
          <cell r="V3865">
            <v>34701</v>
          </cell>
          <cell r="AC3865">
            <v>24674.560000000001</v>
          </cell>
          <cell r="AD3865">
            <v>3947.93</v>
          </cell>
        </row>
        <row r="3866">
          <cell r="S3866">
            <v>6</v>
          </cell>
          <cell r="V3866">
            <v>34701</v>
          </cell>
          <cell r="AC3866">
            <v>34516.769999999997</v>
          </cell>
          <cell r="AD3866">
            <v>5522.68</v>
          </cell>
        </row>
        <row r="3867">
          <cell r="S3867">
            <v>6</v>
          </cell>
          <cell r="V3867">
            <v>34701</v>
          </cell>
          <cell r="AC3867">
            <v>36543.660000000003</v>
          </cell>
          <cell r="AD3867">
            <v>5846.99</v>
          </cell>
        </row>
        <row r="3868">
          <cell r="S3868">
            <v>6</v>
          </cell>
          <cell r="V3868">
            <v>34701</v>
          </cell>
          <cell r="AC3868">
            <v>26578.76</v>
          </cell>
          <cell r="AD3868">
            <v>4252.6000000000004</v>
          </cell>
        </row>
        <row r="3869">
          <cell r="S3869">
            <v>6</v>
          </cell>
          <cell r="V3869">
            <v>34701</v>
          </cell>
          <cell r="AC3869">
            <v>35127.910000000003</v>
          </cell>
          <cell r="AD3869">
            <v>5620.47</v>
          </cell>
        </row>
        <row r="3870">
          <cell r="S3870">
            <v>6</v>
          </cell>
          <cell r="V3870">
            <v>34701</v>
          </cell>
          <cell r="AC3870">
            <v>24655.75</v>
          </cell>
          <cell r="AD3870">
            <v>3944.92</v>
          </cell>
        </row>
        <row r="3871">
          <cell r="S3871">
            <v>6</v>
          </cell>
          <cell r="V3871">
            <v>34701</v>
          </cell>
          <cell r="AC3871">
            <v>35694.82</v>
          </cell>
          <cell r="AD3871">
            <v>5711.17</v>
          </cell>
        </row>
        <row r="3872">
          <cell r="S3872">
            <v>6</v>
          </cell>
          <cell r="V3872">
            <v>34701</v>
          </cell>
          <cell r="AC3872">
            <v>41595.72</v>
          </cell>
          <cell r="AD3872">
            <v>6655.32</v>
          </cell>
        </row>
        <row r="3873">
          <cell r="S3873">
            <v>6</v>
          </cell>
          <cell r="V3873">
            <v>34701</v>
          </cell>
          <cell r="AC3873">
            <v>111091.94</v>
          </cell>
          <cell r="AD3873">
            <v>17774.71</v>
          </cell>
        </row>
        <row r="3874">
          <cell r="S3874">
            <v>6</v>
          </cell>
          <cell r="V3874">
            <v>34701</v>
          </cell>
          <cell r="AC3874">
            <v>65734.880000000005</v>
          </cell>
          <cell r="AD3874">
            <v>10517.58</v>
          </cell>
        </row>
        <row r="3875">
          <cell r="S3875">
            <v>6</v>
          </cell>
          <cell r="V3875">
            <v>34701</v>
          </cell>
          <cell r="AC3875">
            <v>121210.39</v>
          </cell>
          <cell r="AD3875">
            <v>19393.66</v>
          </cell>
        </row>
        <row r="3876">
          <cell r="S3876">
            <v>6</v>
          </cell>
          <cell r="V3876">
            <v>34701</v>
          </cell>
          <cell r="AC3876">
            <v>106101.16</v>
          </cell>
          <cell r="AD3876">
            <v>16976.189999999999</v>
          </cell>
        </row>
        <row r="3877">
          <cell r="S3877">
            <v>6</v>
          </cell>
          <cell r="V3877">
            <v>34701</v>
          </cell>
          <cell r="AC3877">
            <v>106101.16</v>
          </cell>
          <cell r="AD3877">
            <v>16976.189999999999</v>
          </cell>
        </row>
        <row r="3878">
          <cell r="S3878">
            <v>6</v>
          </cell>
          <cell r="V3878">
            <v>34701</v>
          </cell>
          <cell r="AC3878">
            <v>111091.94</v>
          </cell>
          <cell r="AD3878">
            <v>17774.71</v>
          </cell>
        </row>
        <row r="3879">
          <cell r="S3879">
            <v>6</v>
          </cell>
          <cell r="V3879">
            <v>34701</v>
          </cell>
          <cell r="AC3879">
            <v>111091.94</v>
          </cell>
          <cell r="AD3879">
            <v>17774.71</v>
          </cell>
        </row>
        <row r="3880">
          <cell r="S3880">
            <v>6</v>
          </cell>
          <cell r="V3880">
            <v>34701</v>
          </cell>
          <cell r="AC3880">
            <v>127997.85</v>
          </cell>
          <cell r="AD3880">
            <v>20479.66</v>
          </cell>
        </row>
        <row r="3881">
          <cell r="S3881">
            <v>6</v>
          </cell>
          <cell r="V3881">
            <v>11301</v>
          </cell>
          <cell r="AC3881">
            <v>9288</v>
          </cell>
          <cell r="AD3881">
            <v>0</v>
          </cell>
        </row>
        <row r="3882">
          <cell r="S3882">
            <v>6</v>
          </cell>
          <cell r="V3882">
            <v>13201</v>
          </cell>
          <cell r="AC3882">
            <v>67.73</v>
          </cell>
          <cell r="AD3882">
            <v>0</v>
          </cell>
        </row>
        <row r="3883">
          <cell r="S3883">
            <v>6</v>
          </cell>
          <cell r="V3883">
            <v>13202</v>
          </cell>
          <cell r="AC3883">
            <v>1288.1300000000001</v>
          </cell>
          <cell r="AD3883">
            <v>0</v>
          </cell>
        </row>
        <row r="3884">
          <cell r="S3884">
            <v>6</v>
          </cell>
          <cell r="V3884">
            <v>15202</v>
          </cell>
          <cell r="AC3884">
            <v>8413.7900000000009</v>
          </cell>
          <cell r="AD3884">
            <v>0</v>
          </cell>
        </row>
        <row r="3885">
          <cell r="S3885">
            <v>6</v>
          </cell>
          <cell r="V3885">
            <v>15402</v>
          </cell>
          <cell r="AC3885">
            <v>2136</v>
          </cell>
          <cell r="AD3885">
            <v>0</v>
          </cell>
        </row>
        <row r="3886">
          <cell r="S3886">
            <v>6</v>
          </cell>
          <cell r="V3886">
            <v>15401</v>
          </cell>
          <cell r="AC3886">
            <v>1120</v>
          </cell>
          <cell r="AD3886">
            <v>0</v>
          </cell>
        </row>
        <row r="3887">
          <cell r="S3887">
            <v>6</v>
          </cell>
          <cell r="V3887">
            <v>39202</v>
          </cell>
          <cell r="AC3887">
            <v>903.95</v>
          </cell>
          <cell r="AD3887">
            <v>0</v>
          </cell>
        </row>
        <row r="3888">
          <cell r="S3888">
            <v>6</v>
          </cell>
          <cell r="V3888" t="str">
            <v>OPERACIONES AJENAS DE INGRESO</v>
          </cell>
          <cell r="AC3888">
            <v>0</v>
          </cell>
          <cell r="AD3888">
            <v>0</v>
          </cell>
        </row>
        <row r="3889">
          <cell r="S3889">
            <v>6</v>
          </cell>
          <cell r="V3889">
            <v>13201</v>
          </cell>
          <cell r="AC3889">
            <v>342.76</v>
          </cell>
          <cell r="AD3889">
            <v>0</v>
          </cell>
        </row>
        <row r="3890">
          <cell r="S3890">
            <v>6</v>
          </cell>
          <cell r="V3890">
            <v>13202</v>
          </cell>
          <cell r="AC3890">
            <v>1422.84</v>
          </cell>
          <cell r="AD3890">
            <v>0</v>
          </cell>
        </row>
        <row r="3891">
          <cell r="S3891">
            <v>6</v>
          </cell>
          <cell r="V3891">
            <v>15202</v>
          </cell>
          <cell r="AC3891">
            <v>707.16</v>
          </cell>
          <cell r="AD3891">
            <v>0</v>
          </cell>
        </row>
        <row r="3892">
          <cell r="S3892">
            <v>6</v>
          </cell>
          <cell r="V3892">
            <v>39202</v>
          </cell>
          <cell r="AC3892">
            <v>0</v>
          </cell>
          <cell r="AD3892">
            <v>0</v>
          </cell>
        </row>
        <row r="3893">
          <cell r="S3893">
            <v>6</v>
          </cell>
          <cell r="V3893" t="str">
            <v>OPERACIONES AJENAS DE EGRESO</v>
          </cell>
          <cell r="AC3893">
            <v>0</v>
          </cell>
          <cell r="AD3893">
            <v>0</v>
          </cell>
        </row>
        <row r="3894">
          <cell r="S3894">
            <v>6</v>
          </cell>
          <cell r="V3894">
            <v>13201</v>
          </cell>
          <cell r="AC3894">
            <v>3889.33</v>
          </cell>
          <cell r="AD3894">
            <v>0</v>
          </cell>
        </row>
        <row r="3895">
          <cell r="S3895">
            <v>6</v>
          </cell>
          <cell r="V3895">
            <v>13202</v>
          </cell>
          <cell r="AC3895">
            <v>39268.67</v>
          </cell>
          <cell r="AD3895">
            <v>0</v>
          </cell>
        </row>
        <row r="3896">
          <cell r="S3896">
            <v>6</v>
          </cell>
          <cell r="V3896">
            <v>15202</v>
          </cell>
          <cell r="AC3896">
            <v>19634.330000000002</v>
          </cell>
          <cell r="AD3896">
            <v>0</v>
          </cell>
        </row>
        <row r="3897">
          <cell r="S3897">
            <v>6</v>
          </cell>
          <cell r="V3897">
            <v>39202</v>
          </cell>
          <cell r="AC3897">
            <v>8320.4</v>
          </cell>
          <cell r="AD3897">
            <v>0</v>
          </cell>
        </row>
        <row r="3898">
          <cell r="S3898">
            <v>6</v>
          </cell>
          <cell r="V3898" t="str">
            <v>OPERACIONES AJENAS DE INGRESO</v>
          </cell>
          <cell r="AC3898">
            <v>0</v>
          </cell>
          <cell r="AD3898">
            <v>0</v>
          </cell>
        </row>
        <row r="3899">
          <cell r="S3899">
            <v>6</v>
          </cell>
          <cell r="V3899">
            <v>13201</v>
          </cell>
          <cell r="AC3899">
            <v>1235.5</v>
          </cell>
          <cell r="AD3899">
            <v>0</v>
          </cell>
        </row>
        <row r="3900">
          <cell r="S3900">
            <v>6</v>
          </cell>
          <cell r="V3900">
            <v>13202</v>
          </cell>
          <cell r="AC3900">
            <v>12474.33</v>
          </cell>
          <cell r="AD3900">
            <v>0</v>
          </cell>
        </row>
        <row r="3901">
          <cell r="S3901">
            <v>6</v>
          </cell>
          <cell r="V3901">
            <v>15202</v>
          </cell>
          <cell r="AC3901">
            <v>6237.17</v>
          </cell>
          <cell r="AD3901">
            <v>0</v>
          </cell>
        </row>
        <row r="3902">
          <cell r="S3902">
            <v>6</v>
          </cell>
          <cell r="V3902">
            <v>39202</v>
          </cell>
          <cell r="AC3902">
            <v>1621.39</v>
          </cell>
          <cell r="AD3902">
            <v>0</v>
          </cell>
        </row>
        <row r="3903">
          <cell r="S3903">
            <v>6</v>
          </cell>
          <cell r="V3903" t="str">
            <v>OPERACIONES AJENAS DE INGRESO</v>
          </cell>
          <cell r="AC3903">
            <v>0</v>
          </cell>
          <cell r="AD3903">
            <v>0</v>
          </cell>
        </row>
        <row r="3904">
          <cell r="S3904">
            <v>6</v>
          </cell>
          <cell r="V3904">
            <v>13201</v>
          </cell>
          <cell r="AC3904">
            <v>2041.5</v>
          </cell>
          <cell r="AD3904">
            <v>0</v>
          </cell>
        </row>
        <row r="3905">
          <cell r="S3905">
            <v>6</v>
          </cell>
          <cell r="V3905">
            <v>13202</v>
          </cell>
          <cell r="AC3905">
            <v>20611.330000000002</v>
          </cell>
          <cell r="AD3905">
            <v>0</v>
          </cell>
        </row>
        <row r="3906">
          <cell r="S3906">
            <v>6</v>
          </cell>
          <cell r="V3906">
            <v>15202</v>
          </cell>
          <cell r="AC3906">
            <v>10305.67</v>
          </cell>
          <cell r="AD3906">
            <v>0</v>
          </cell>
        </row>
        <row r="3907">
          <cell r="S3907">
            <v>6</v>
          </cell>
          <cell r="V3907">
            <v>39202</v>
          </cell>
          <cell r="AC3907">
            <v>3382.72</v>
          </cell>
          <cell r="AD3907">
            <v>0</v>
          </cell>
        </row>
        <row r="3908">
          <cell r="S3908">
            <v>6</v>
          </cell>
          <cell r="V3908" t="str">
            <v>OPERACIONES AJENAS DE INGRESO</v>
          </cell>
          <cell r="AC3908">
            <v>0</v>
          </cell>
          <cell r="AD3908">
            <v>0</v>
          </cell>
        </row>
        <row r="3909">
          <cell r="S3909">
            <v>6</v>
          </cell>
          <cell r="V3909">
            <v>13201</v>
          </cell>
          <cell r="AC3909">
            <v>2041.5</v>
          </cell>
          <cell r="AD3909">
            <v>0</v>
          </cell>
        </row>
        <row r="3910">
          <cell r="S3910">
            <v>6</v>
          </cell>
          <cell r="V3910">
            <v>13202</v>
          </cell>
          <cell r="AC3910">
            <v>20611.330000000002</v>
          </cell>
          <cell r="AD3910">
            <v>0</v>
          </cell>
        </row>
        <row r="3911">
          <cell r="S3911">
            <v>6</v>
          </cell>
          <cell r="V3911">
            <v>15202</v>
          </cell>
          <cell r="AC3911">
            <v>10305.67</v>
          </cell>
          <cell r="AD3911">
            <v>0</v>
          </cell>
        </row>
        <row r="3912">
          <cell r="S3912">
            <v>6</v>
          </cell>
          <cell r="V3912">
            <v>39202</v>
          </cell>
          <cell r="AC3912">
            <v>3382.72</v>
          </cell>
          <cell r="AD3912">
            <v>0</v>
          </cell>
        </row>
        <row r="3913">
          <cell r="S3913">
            <v>6</v>
          </cell>
          <cell r="V3913" t="str">
            <v>OPERACIONES AJENAS DE INGRESO</v>
          </cell>
          <cell r="AC3913">
            <v>0</v>
          </cell>
          <cell r="AD3913">
            <v>0</v>
          </cell>
        </row>
        <row r="3914">
          <cell r="S3914">
            <v>6</v>
          </cell>
          <cell r="V3914">
            <v>13201</v>
          </cell>
          <cell r="AC3914">
            <v>1443.25</v>
          </cell>
          <cell r="AD3914">
            <v>0</v>
          </cell>
        </row>
        <row r="3915">
          <cell r="S3915">
            <v>6</v>
          </cell>
          <cell r="V3915">
            <v>13202</v>
          </cell>
          <cell r="AC3915">
            <v>14571.67</v>
          </cell>
          <cell r="AD3915">
            <v>0</v>
          </cell>
        </row>
        <row r="3916">
          <cell r="S3916">
            <v>6</v>
          </cell>
          <cell r="V3916">
            <v>15202</v>
          </cell>
          <cell r="AC3916">
            <v>7285.83</v>
          </cell>
          <cell r="AD3916">
            <v>0</v>
          </cell>
        </row>
        <row r="3917">
          <cell r="S3917">
            <v>6</v>
          </cell>
          <cell r="V3917">
            <v>39202</v>
          </cell>
          <cell r="AC3917">
            <v>2069.39</v>
          </cell>
          <cell r="AD3917">
            <v>0</v>
          </cell>
        </row>
        <row r="3918">
          <cell r="S3918">
            <v>6</v>
          </cell>
          <cell r="V3918" t="str">
            <v>OPERACIONES AJENAS DE INGRESO</v>
          </cell>
          <cell r="AC3918">
            <v>0</v>
          </cell>
          <cell r="AD3918">
            <v>0</v>
          </cell>
        </row>
        <row r="3919">
          <cell r="S3919">
            <v>6</v>
          </cell>
          <cell r="V3919">
            <v>13201</v>
          </cell>
          <cell r="AC3919">
            <v>1443.25</v>
          </cell>
          <cell r="AD3919">
            <v>0</v>
          </cell>
        </row>
        <row r="3920">
          <cell r="S3920">
            <v>6</v>
          </cell>
          <cell r="V3920">
            <v>13202</v>
          </cell>
          <cell r="AC3920">
            <v>14571.67</v>
          </cell>
          <cell r="AD3920">
            <v>0</v>
          </cell>
        </row>
        <row r="3921">
          <cell r="S3921">
            <v>6</v>
          </cell>
          <cell r="V3921">
            <v>15202</v>
          </cell>
          <cell r="AC3921">
            <v>7285.83</v>
          </cell>
          <cell r="AD3921">
            <v>0</v>
          </cell>
        </row>
        <row r="3922">
          <cell r="S3922">
            <v>6</v>
          </cell>
          <cell r="V3922">
            <v>39202</v>
          </cell>
          <cell r="AC3922">
            <v>2069.39</v>
          </cell>
          <cell r="AD3922">
            <v>0</v>
          </cell>
        </row>
        <row r="3923">
          <cell r="S3923">
            <v>6</v>
          </cell>
          <cell r="V3923" t="str">
            <v>OPERACIONES AJENAS DE INGRESO</v>
          </cell>
          <cell r="AC3923">
            <v>0</v>
          </cell>
          <cell r="AD3923">
            <v>0</v>
          </cell>
        </row>
        <row r="3924">
          <cell r="S3924">
            <v>6</v>
          </cell>
          <cell r="V3924">
            <v>13201</v>
          </cell>
          <cell r="AC3924">
            <v>2040.25</v>
          </cell>
          <cell r="AD3924">
            <v>0</v>
          </cell>
        </row>
        <row r="3925">
          <cell r="S3925">
            <v>6</v>
          </cell>
          <cell r="V3925">
            <v>13202</v>
          </cell>
          <cell r="AC3925">
            <v>8520</v>
          </cell>
          <cell r="AD3925">
            <v>0</v>
          </cell>
        </row>
        <row r="3926">
          <cell r="S3926">
            <v>6</v>
          </cell>
          <cell r="V3926">
            <v>15202</v>
          </cell>
          <cell r="AC3926">
            <v>4260</v>
          </cell>
          <cell r="AD3926">
            <v>0</v>
          </cell>
        </row>
        <row r="3927">
          <cell r="S3927">
            <v>6</v>
          </cell>
          <cell r="V3927">
            <v>39202</v>
          </cell>
          <cell r="AC3927">
            <v>874.16</v>
          </cell>
          <cell r="AD3927">
            <v>0</v>
          </cell>
        </row>
        <row r="3928">
          <cell r="S3928">
            <v>6</v>
          </cell>
          <cell r="V3928" t="str">
            <v>OPERACIONES AJENAS DE INGRESO</v>
          </cell>
          <cell r="AC3928">
            <v>0</v>
          </cell>
          <cell r="AD3928">
            <v>0</v>
          </cell>
        </row>
        <row r="3929">
          <cell r="S3929">
            <v>6</v>
          </cell>
          <cell r="V3929">
            <v>13201</v>
          </cell>
          <cell r="AC3929">
            <v>2040.25</v>
          </cell>
          <cell r="AD3929">
            <v>0</v>
          </cell>
        </row>
        <row r="3930">
          <cell r="S3930">
            <v>6</v>
          </cell>
          <cell r="V3930">
            <v>13202</v>
          </cell>
          <cell r="AC3930">
            <v>8520</v>
          </cell>
          <cell r="AD3930">
            <v>0</v>
          </cell>
        </row>
        <row r="3931">
          <cell r="S3931">
            <v>6</v>
          </cell>
          <cell r="V3931">
            <v>15202</v>
          </cell>
          <cell r="AC3931">
            <v>2556</v>
          </cell>
          <cell r="AD3931">
            <v>0</v>
          </cell>
        </row>
        <row r="3932">
          <cell r="S3932">
            <v>6</v>
          </cell>
          <cell r="V3932">
            <v>39202</v>
          </cell>
          <cell r="AC3932">
            <v>789.37</v>
          </cell>
          <cell r="AD3932">
            <v>0</v>
          </cell>
        </row>
        <row r="3933">
          <cell r="S3933">
            <v>6</v>
          </cell>
          <cell r="V3933" t="str">
            <v>OPERACIONES AJENAS DE INGRESO</v>
          </cell>
          <cell r="AC3933">
            <v>0</v>
          </cell>
          <cell r="AD3933">
            <v>0</v>
          </cell>
        </row>
        <row r="3934">
          <cell r="S3934">
            <v>6</v>
          </cell>
          <cell r="V3934">
            <v>13201</v>
          </cell>
          <cell r="AC3934">
            <v>1093.75</v>
          </cell>
          <cell r="AD3934">
            <v>0</v>
          </cell>
        </row>
        <row r="3935">
          <cell r="S3935">
            <v>6</v>
          </cell>
          <cell r="V3935">
            <v>13202</v>
          </cell>
          <cell r="AC3935">
            <v>4633.33</v>
          </cell>
          <cell r="AD3935">
            <v>0</v>
          </cell>
        </row>
        <row r="3936">
          <cell r="S3936">
            <v>6</v>
          </cell>
          <cell r="V3936">
            <v>15202</v>
          </cell>
          <cell r="AC3936">
            <v>463.33</v>
          </cell>
          <cell r="AD3936">
            <v>0</v>
          </cell>
        </row>
        <row r="3937">
          <cell r="S3937">
            <v>6</v>
          </cell>
          <cell r="V3937">
            <v>39202</v>
          </cell>
          <cell r="AC3937">
            <v>0</v>
          </cell>
          <cell r="AD3937">
            <v>0</v>
          </cell>
        </row>
        <row r="3938">
          <cell r="S3938">
            <v>6</v>
          </cell>
          <cell r="V3938" t="str">
            <v>OPERACIONES AJENAS DE EGRESO</v>
          </cell>
          <cell r="AC3938">
            <v>0</v>
          </cell>
          <cell r="AD3938">
            <v>0</v>
          </cell>
        </row>
        <row r="3939">
          <cell r="S3939">
            <v>6</v>
          </cell>
          <cell r="V3939">
            <v>13201</v>
          </cell>
          <cell r="AC3939">
            <v>2040.25</v>
          </cell>
          <cell r="AD3939">
            <v>0</v>
          </cell>
        </row>
        <row r="3940">
          <cell r="S3940">
            <v>6</v>
          </cell>
          <cell r="V3940">
            <v>13202</v>
          </cell>
          <cell r="AC3940">
            <v>8520</v>
          </cell>
          <cell r="AD3940">
            <v>0</v>
          </cell>
        </row>
        <row r="3941">
          <cell r="S3941">
            <v>6</v>
          </cell>
          <cell r="V3941">
            <v>15202</v>
          </cell>
          <cell r="AC3941">
            <v>4260</v>
          </cell>
          <cell r="AD3941">
            <v>0</v>
          </cell>
        </row>
        <row r="3942">
          <cell r="S3942">
            <v>6</v>
          </cell>
          <cell r="V3942">
            <v>39202</v>
          </cell>
          <cell r="AC3942">
            <v>874.16</v>
          </cell>
          <cell r="AD3942">
            <v>0</v>
          </cell>
        </row>
        <row r="3943">
          <cell r="S3943">
            <v>6</v>
          </cell>
          <cell r="V3943" t="str">
            <v>OPERACIONES AJENAS DE INGRESO</v>
          </cell>
          <cell r="AC3943">
            <v>0</v>
          </cell>
          <cell r="AD3943">
            <v>0</v>
          </cell>
        </row>
        <row r="3944">
          <cell r="S3944">
            <v>6</v>
          </cell>
          <cell r="V3944">
            <v>13201</v>
          </cell>
          <cell r="AC3944">
            <v>1443.25</v>
          </cell>
          <cell r="AD3944">
            <v>0</v>
          </cell>
        </row>
        <row r="3945">
          <cell r="S3945">
            <v>6</v>
          </cell>
          <cell r="V3945">
            <v>13202</v>
          </cell>
          <cell r="AC3945">
            <v>14571.67</v>
          </cell>
          <cell r="AD3945">
            <v>0</v>
          </cell>
        </row>
        <row r="3946">
          <cell r="S3946">
            <v>6</v>
          </cell>
          <cell r="V3946">
            <v>15202</v>
          </cell>
          <cell r="AC3946">
            <v>7285.83</v>
          </cell>
          <cell r="AD3946">
            <v>0</v>
          </cell>
        </row>
        <row r="3947">
          <cell r="S3947">
            <v>6</v>
          </cell>
          <cell r="V3947">
            <v>39202</v>
          </cell>
          <cell r="AC3947">
            <v>2069.39</v>
          </cell>
          <cell r="AD3947">
            <v>0</v>
          </cell>
        </row>
        <row r="3948">
          <cell r="S3948">
            <v>6</v>
          </cell>
          <cell r="V3948" t="str">
            <v>OPERACIONES AJENAS DE INGRESO</v>
          </cell>
          <cell r="AC3948">
            <v>0</v>
          </cell>
          <cell r="AD3948">
            <v>0</v>
          </cell>
        </row>
        <row r="3949">
          <cell r="S3949">
            <v>6</v>
          </cell>
          <cell r="V3949">
            <v>13201</v>
          </cell>
          <cell r="AC3949">
            <v>1235.5</v>
          </cell>
          <cell r="AD3949">
            <v>0</v>
          </cell>
        </row>
        <row r="3950">
          <cell r="S3950">
            <v>6</v>
          </cell>
          <cell r="V3950">
            <v>13202</v>
          </cell>
          <cell r="AC3950">
            <v>12474.33</v>
          </cell>
          <cell r="AD3950">
            <v>0</v>
          </cell>
        </row>
        <row r="3951">
          <cell r="S3951">
            <v>6</v>
          </cell>
          <cell r="V3951">
            <v>15202</v>
          </cell>
          <cell r="AC3951">
            <v>6237.17</v>
          </cell>
          <cell r="AD3951">
            <v>0</v>
          </cell>
        </row>
        <row r="3952">
          <cell r="S3952">
            <v>6</v>
          </cell>
          <cell r="V3952">
            <v>39202</v>
          </cell>
          <cell r="AC3952">
            <v>1621.39</v>
          </cell>
          <cell r="AD3952">
            <v>0</v>
          </cell>
        </row>
        <row r="3953">
          <cell r="S3953">
            <v>6</v>
          </cell>
          <cell r="V3953" t="str">
            <v>OPERACIONES AJENAS DE INGRESO</v>
          </cell>
          <cell r="AC3953">
            <v>0</v>
          </cell>
          <cell r="AD3953">
            <v>0</v>
          </cell>
        </row>
        <row r="3954">
          <cell r="S3954">
            <v>6</v>
          </cell>
          <cell r="V3954">
            <v>13201</v>
          </cell>
          <cell r="AC3954">
            <v>1093.75</v>
          </cell>
          <cell r="AD3954">
            <v>0</v>
          </cell>
        </row>
        <row r="3955">
          <cell r="S3955">
            <v>6</v>
          </cell>
          <cell r="V3955">
            <v>13202</v>
          </cell>
          <cell r="AC3955">
            <v>4633.33</v>
          </cell>
          <cell r="AD3955">
            <v>0</v>
          </cell>
        </row>
        <row r="3956">
          <cell r="S3956">
            <v>6</v>
          </cell>
          <cell r="V3956">
            <v>15202</v>
          </cell>
          <cell r="AC3956">
            <v>2316.67</v>
          </cell>
          <cell r="AD3956">
            <v>0</v>
          </cell>
        </row>
        <row r="3957">
          <cell r="S3957">
            <v>6</v>
          </cell>
          <cell r="V3957">
            <v>39202</v>
          </cell>
          <cell r="AC3957">
            <v>96.81</v>
          </cell>
          <cell r="AD3957">
            <v>0</v>
          </cell>
        </row>
        <row r="3958">
          <cell r="S3958">
            <v>6</v>
          </cell>
          <cell r="V3958" t="str">
            <v>OPERACIONES AJENAS DE INGRESO</v>
          </cell>
          <cell r="AC3958">
            <v>0</v>
          </cell>
          <cell r="AD3958">
            <v>0</v>
          </cell>
        </row>
        <row r="3959">
          <cell r="S3959">
            <v>6</v>
          </cell>
          <cell r="V3959" t="str">
            <v>No aplica</v>
          </cell>
          <cell r="AC3959">
            <v>74682.09</v>
          </cell>
          <cell r="AD3959">
            <v>0</v>
          </cell>
        </row>
        <row r="3960">
          <cell r="S3960">
            <v>6</v>
          </cell>
          <cell r="V3960">
            <v>14103</v>
          </cell>
          <cell r="AC3960">
            <v>869651.86</v>
          </cell>
          <cell r="AD3960">
            <v>0</v>
          </cell>
        </row>
        <row r="3961">
          <cell r="S3961">
            <v>6</v>
          </cell>
          <cell r="V3961" t="str">
            <v>OPERACIONES AJENAS DE EGRESO</v>
          </cell>
          <cell r="AC3961">
            <v>180000.77</v>
          </cell>
          <cell r="AD3961">
            <v>0</v>
          </cell>
        </row>
        <row r="3962">
          <cell r="S3962">
            <v>6</v>
          </cell>
          <cell r="V3962">
            <v>31101</v>
          </cell>
          <cell r="AC3962">
            <v>204290.52</v>
          </cell>
          <cell r="AD3962">
            <v>32686.48</v>
          </cell>
        </row>
        <row r="3963">
          <cell r="S3963">
            <v>6</v>
          </cell>
          <cell r="V3963" t="str">
            <v>OPERACIONES AJENAS DE EGRESO</v>
          </cell>
          <cell r="AC3963">
            <v>28922.12</v>
          </cell>
          <cell r="AD3963">
            <v>0</v>
          </cell>
        </row>
        <row r="3964">
          <cell r="S3964">
            <v>6</v>
          </cell>
          <cell r="V3964" t="str">
            <v>OPERACIONES AJENAS DE EGRESO</v>
          </cell>
          <cell r="AC3964">
            <v>373612</v>
          </cell>
          <cell r="AD3964">
            <v>0</v>
          </cell>
        </row>
        <row r="3965">
          <cell r="S3965">
            <v>6</v>
          </cell>
          <cell r="V3965" t="str">
            <v>OPERACIONES AJENAS DE EGRESO</v>
          </cell>
          <cell r="AC3965">
            <v>58799</v>
          </cell>
          <cell r="AD3965">
            <v>0</v>
          </cell>
        </row>
        <row r="3966">
          <cell r="S3966">
            <v>6</v>
          </cell>
          <cell r="V3966" t="str">
            <v>OPERACIONES AJENAS DE EGRESO</v>
          </cell>
          <cell r="AC3966">
            <v>21367</v>
          </cell>
          <cell r="AD3966">
            <v>0</v>
          </cell>
        </row>
        <row r="3967">
          <cell r="S3967">
            <v>6</v>
          </cell>
          <cell r="V3967" t="str">
            <v>OPERACIONES AJENAS DE EGRESO</v>
          </cell>
          <cell r="AC3967">
            <v>81311</v>
          </cell>
          <cell r="AD3967">
            <v>0</v>
          </cell>
        </row>
        <row r="3968">
          <cell r="S3968">
            <v>6</v>
          </cell>
          <cell r="V3968">
            <v>39801</v>
          </cell>
          <cell r="AC3968">
            <v>276496</v>
          </cell>
          <cell r="AD3968">
            <v>0</v>
          </cell>
        </row>
        <row r="3969">
          <cell r="S3969">
            <v>6</v>
          </cell>
          <cell r="V3969" t="str">
            <v>OPERACIONES AJENAS DE EGRESO</v>
          </cell>
          <cell r="AC3969">
            <v>2316596</v>
          </cell>
          <cell r="AD3969">
            <v>0</v>
          </cell>
        </row>
        <row r="3970">
          <cell r="S3970">
            <v>6</v>
          </cell>
          <cell r="V3970">
            <v>14103</v>
          </cell>
          <cell r="AC3970">
            <v>0</v>
          </cell>
          <cell r="AD3970">
            <v>0</v>
          </cell>
        </row>
        <row r="3971">
          <cell r="S3971">
            <v>6</v>
          </cell>
          <cell r="V3971">
            <v>14103</v>
          </cell>
          <cell r="AC3971">
            <v>0</v>
          </cell>
          <cell r="AD3971">
            <v>0</v>
          </cell>
        </row>
        <row r="3972">
          <cell r="S3972">
            <v>6</v>
          </cell>
          <cell r="V3972">
            <v>31301</v>
          </cell>
          <cell r="AC3972">
            <v>133.69</v>
          </cell>
          <cell r="AD3972">
            <v>21.31</v>
          </cell>
        </row>
        <row r="3973">
          <cell r="S3973">
            <v>6</v>
          </cell>
          <cell r="V3973">
            <v>31301</v>
          </cell>
          <cell r="AC3973">
            <v>602.82000000000005</v>
          </cell>
          <cell r="AD3973">
            <v>0</v>
          </cell>
        </row>
        <row r="3974">
          <cell r="S3974">
            <v>6</v>
          </cell>
          <cell r="V3974">
            <v>31101</v>
          </cell>
          <cell r="AC3974">
            <v>48450.720000000001</v>
          </cell>
          <cell r="AD3974">
            <v>7741.28</v>
          </cell>
        </row>
        <row r="3975">
          <cell r="S3975">
            <v>6</v>
          </cell>
          <cell r="V3975">
            <v>39202</v>
          </cell>
          <cell r="AC3975">
            <v>4644.4399999999996</v>
          </cell>
          <cell r="AD3975">
            <v>371.56</v>
          </cell>
        </row>
        <row r="3976">
          <cell r="S3976">
            <v>6</v>
          </cell>
          <cell r="V3976">
            <v>31101</v>
          </cell>
          <cell r="AC3976">
            <v>54926.53</v>
          </cell>
          <cell r="AD3976">
            <v>8788.24</v>
          </cell>
        </row>
        <row r="3977">
          <cell r="S3977">
            <v>6</v>
          </cell>
          <cell r="V3977">
            <v>31101</v>
          </cell>
          <cell r="AC3977">
            <v>3099</v>
          </cell>
          <cell r="AD3977">
            <v>0</v>
          </cell>
        </row>
        <row r="3978">
          <cell r="S3978">
            <v>6</v>
          </cell>
          <cell r="V3978">
            <v>39202</v>
          </cell>
          <cell r="AC3978">
            <v>1494.23</v>
          </cell>
          <cell r="AD3978">
            <v>0</v>
          </cell>
        </row>
        <row r="3979">
          <cell r="S3979">
            <v>6</v>
          </cell>
          <cell r="V3979">
            <v>37504</v>
          </cell>
          <cell r="AC3979">
            <v>473</v>
          </cell>
          <cell r="AD3979">
            <v>0</v>
          </cell>
        </row>
        <row r="3980">
          <cell r="S3980">
            <v>6</v>
          </cell>
          <cell r="V3980">
            <v>37504</v>
          </cell>
          <cell r="AC3980">
            <v>0</v>
          </cell>
          <cell r="AD3980">
            <v>0</v>
          </cell>
        </row>
        <row r="3981">
          <cell r="S3981">
            <v>6</v>
          </cell>
          <cell r="V3981">
            <v>37504</v>
          </cell>
          <cell r="AC3981">
            <v>0</v>
          </cell>
          <cell r="AD3981">
            <v>0</v>
          </cell>
        </row>
        <row r="3982">
          <cell r="S3982">
            <v>6</v>
          </cell>
          <cell r="V3982">
            <v>37504</v>
          </cell>
          <cell r="AC3982">
            <v>0</v>
          </cell>
          <cell r="AD3982">
            <v>0</v>
          </cell>
        </row>
        <row r="3983">
          <cell r="S3983">
            <v>6</v>
          </cell>
          <cell r="V3983">
            <v>37504</v>
          </cell>
          <cell r="AC3983">
            <v>0</v>
          </cell>
          <cell r="AD3983">
            <v>0</v>
          </cell>
        </row>
        <row r="3984">
          <cell r="S3984">
            <v>6</v>
          </cell>
          <cell r="V3984">
            <v>37504</v>
          </cell>
          <cell r="AC3984">
            <v>0</v>
          </cell>
          <cell r="AD3984">
            <v>0</v>
          </cell>
        </row>
        <row r="3985">
          <cell r="S3985">
            <v>6</v>
          </cell>
          <cell r="V3985">
            <v>37504</v>
          </cell>
          <cell r="AC3985">
            <v>0</v>
          </cell>
          <cell r="AD3985">
            <v>0</v>
          </cell>
        </row>
        <row r="3986">
          <cell r="S3986">
            <v>6</v>
          </cell>
          <cell r="V3986">
            <v>37504</v>
          </cell>
          <cell r="AC3986">
            <v>0</v>
          </cell>
          <cell r="AD3986">
            <v>0</v>
          </cell>
        </row>
        <row r="3987">
          <cell r="S3987">
            <v>6</v>
          </cell>
          <cell r="V3987">
            <v>37504</v>
          </cell>
          <cell r="AC3987">
            <v>0</v>
          </cell>
          <cell r="AD3987">
            <v>0</v>
          </cell>
        </row>
        <row r="3988">
          <cell r="S3988">
            <v>6</v>
          </cell>
          <cell r="V3988">
            <v>37504</v>
          </cell>
          <cell r="AC3988">
            <v>0</v>
          </cell>
          <cell r="AD3988">
            <v>0</v>
          </cell>
        </row>
        <row r="3989">
          <cell r="S3989">
            <v>6</v>
          </cell>
          <cell r="V3989">
            <v>37504</v>
          </cell>
          <cell r="AC3989">
            <v>0</v>
          </cell>
          <cell r="AD3989">
            <v>0</v>
          </cell>
        </row>
        <row r="3990">
          <cell r="S3990">
            <v>6</v>
          </cell>
          <cell r="V3990">
            <v>37504</v>
          </cell>
          <cell r="AC3990">
            <v>0</v>
          </cell>
          <cell r="AD3990">
            <v>0</v>
          </cell>
        </row>
        <row r="3991">
          <cell r="S3991">
            <v>6</v>
          </cell>
          <cell r="V3991">
            <v>37504</v>
          </cell>
          <cell r="AC3991">
            <v>0</v>
          </cell>
          <cell r="AD3991">
            <v>0</v>
          </cell>
        </row>
        <row r="3992">
          <cell r="S3992">
            <v>6</v>
          </cell>
          <cell r="V3992">
            <v>37504</v>
          </cell>
          <cell r="AC3992">
            <v>0</v>
          </cell>
          <cell r="AD3992">
            <v>0</v>
          </cell>
        </row>
        <row r="3993">
          <cell r="S3993">
            <v>6</v>
          </cell>
          <cell r="V3993">
            <v>37504</v>
          </cell>
          <cell r="AC3993">
            <v>0</v>
          </cell>
          <cell r="AD3993">
            <v>0</v>
          </cell>
        </row>
        <row r="3994">
          <cell r="S3994">
            <v>6</v>
          </cell>
          <cell r="V3994">
            <v>37504</v>
          </cell>
          <cell r="AC3994">
            <v>0</v>
          </cell>
          <cell r="AD3994">
            <v>0</v>
          </cell>
        </row>
        <row r="3995">
          <cell r="S3995">
            <v>6</v>
          </cell>
          <cell r="V3995">
            <v>37504</v>
          </cell>
          <cell r="AC3995">
            <v>0</v>
          </cell>
          <cell r="AD3995">
            <v>0</v>
          </cell>
        </row>
        <row r="3996">
          <cell r="S3996">
            <v>3</v>
          </cell>
          <cell r="V3996">
            <v>11301</v>
          </cell>
          <cell r="AC3996">
            <v>8624</v>
          </cell>
          <cell r="AD3996">
            <v>0</v>
          </cell>
        </row>
        <row r="3997">
          <cell r="S3997">
            <v>3</v>
          </cell>
          <cell r="V3997">
            <v>13201</v>
          </cell>
          <cell r="AC3997">
            <v>239.32</v>
          </cell>
          <cell r="AD3997">
            <v>0</v>
          </cell>
        </row>
        <row r="3998">
          <cell r="S3998">
            <v>3</v>
          </cell>
          <cell r="V3998">
            <v>13202</v>
          </cell>
          <cell r="AC3998">
            <v>2418.06</v>
          </cell>
          <cell r="AD3998">
            <v>0</v>
          </cell>
        </row>
        <row r="3999">
          <cell r="S3999">
            <v>3</v>
          </cell>
          <cell r="V3999">
            <v>15402</v>
          </cell>
          <cell r="AC3999">
            <v>13144</v>
          </cell>
          <cell r="AD3999">
            <v>0</v>
          </cell>
        </row>
        <row r="4000">
          <cell r="S4000">
            <v>3</v>
          </cell>
          <cell r="V4000">
            <v>15202</v>
          </cell>
          <cell r="AC4000">
            <v>37639.14</v>
          </cell>
          <cell r="AD4000">
            <v>0</v>
          </cell>
        </row>
        <row r="4001">
          <cell r="S4001">
            <v>3</v>
          </cell>
          <cell r="V4001">
            <v>15901</v>
          </cell>
          <cell r="AC4001">
            <v>560</v>
          </cell>
          <cell r="AD4001">
            <v>0</v>
          </cell>
        </row>
        <row r="4002">
          <cell r="S4002">
            <v>3</v>
          </cell>
          <cell r="V4002">
            <v>39202</v>
          </cell>
          <cell r="AC4002">
            <v>2157.35</v>
          </cell>
          <cell r="AD4002">
            <v>0</v>
          </cell>
        </row>
        <row r="4003">
          <cell r="S4003">
            <v>3</v>
          </cell>
          <cell r="V4003" t="str">
            <v xml:space="preserve">OPERACIONES AJENAS DE INGRESO </v>
          </cell>
          <cell r="AC4003">
            <v>0</v>
          </cell>
          <cell r="AD4003">
            <v>0</v>
          </cell>
        </row>
        <row r="4004">
          <cell r="S4004">
            <v>3</v>
          </cell>
          <cell r="V4004">
            <v>11301</v>
          </cell>
          <cell r="AC4004">
            <v>4215</v>
          </cell>
          <cell r="AD4004">
            <v>0</v>
          </cell>
        </row>
        <row r="4005">
          <cell r="S4005">
            <v>3</v>
          </cell>
          <cell r="V4005">
            <v>13201</v>
          </cell>
          <cell r="AC4005">
            <v>117.74</v>
          </cell>
          <cell r="AD4005">
            <v>0</v>
          </cell>
        </row>
        <row r="4006">
          <cell r="S4006">
            <v>3</v>
          </cell>
          <cell r="V4006">
            <v>13202</v>
          </cell>
          <cell r="AC4006">
            <v>608</v>
          </cell>
          <cell r="AD4006">
            <v>0</v>
          </cell>
        </row>
        <row r="4007">
          <cell r="S4007">
            <v>3</v>
          </cell>
          <cell r="V4007">
            <v>15402</v>
          </cell>
          <cell r="AC4007">
            <v>1220</v>
          </cell>
          <cell r="AD4007">
            <v>0</v>
          </cell>
        </row>
        <row r="4008">
          <cell r="S4008">
            <v>3</v>
          </cell>
          <cell r="V4008">
            <v>15202</v>
          </cell>
          <cell r="AC4008">
            <v>9540.98</v>
          </cell>
          <cell r="AD4008">
            <v>0</v>
          </cell>
        </row>
        <row r="4009">
          <cell r="S4009">
            <v>3</v>
          </cell>
          <cell r="V4009">
            <v>15401</v>
          </cell>
          <cell r="AC4009">
            <v>700</v>
          </cell>
          <cell r="AD4009">
            <v>0</v>
          </cell>
        </row>
        <row r="4010">
          <cell r="S4010">
            <v>3</v>
          </cell>
          <cell r="V4010">
            <v>39202</v>
          </cell>
          <cell r="AC4010">
            <v>515.53</v>
          </cell>
          <cell r="AD4010">
            <v>0</v>
          </cell>
        </row>
        <row r="4011">
          <cell r="S4011">
            <v>3</v>
          </cell>
          <cell r="V4011" t="str">
            <v xml:space="preserve">OPERACIONES AJENAS DE INGRESO </v>
          </cell>
          <cell r="AC4011">
            <v>0</v>
          </cell>
        </row>
        <row r="4012">
          <cell r="S4012">
            <v>4</v>
          </cell>
          <cell r="V4012">
            <v>11301</v>
          </cell>
          <cell r="AC4012">
            <v>6322.5</v>
          </cell>
          <cell r="AD4012">
            <v>0</v>
          </cell>
        </row>
        <row r="4013">
          <cell r="S4013">
            <v>4</v>
          </cell>
          <cell r="V4013">
            <v>13201</v>
          </cell>
          <cell r="AC4013">
            <v>36.81</v>
          </cell>
          <cell r="AD4013">
            <v>0</v>
          </cell>
        </row>
        <row r="4014">
          <cell r="S4014">
            <v>4</v>
          </cell>
          <cell r="V4014">
            <v>13202</v>
          </cell>
          <cell r="AC4014">
            <v>912.43</v>
          </cell>
          <cell r="AD4014">
            <v>0</v>
          </cell>
        </row>
        <row r="4015">
          <cell r="S4015">
            <v>4</v>
          </cell>
          <cell r="V4015">
            <v>15402</v>
          </cell>
          <cell r="AC4015">
            <v>1830</v>
          </cell>
          <cell r="AD4015">
            <v>0</v>
          </cell>
        </row>
        <row r="4016">
          <cell r="S4016">
            <v>4</v>
          </cell>
          <cell r="V4016">
            <v>15202</v>
          </cell>
          <cell r="AC4016">
            <v>29415.010000000002</v>
          </cell>
          <cell r="AD4016">
            <v>0</v>
          </cell>
        </row>
        <row r="4017">
          <cell r="S4017">
            <v>4</v>
          </cell>
          <cell r="V4017">
            <v>15401</v>
          </cell>
          <cell r="AC4017">
            <v>1050</v>
          </cell>
          <cell r="AD4017">
            <v>0</v>
          </cell>
        </row>
        <row r="4018">
          <cell r="S4018">
            <v>4</v>
          </cell>
          <cell r="V4018">
            <v>39202</v>
          </cell>
          <cell r="AC4018">
            <v>356.29</v>
          </cell>
        </row>
        <row r="4019">
          <cell r="S4019">
            <v>4</v>
          </cell>
          <cell r="V4019" t="str">
            <v xml:space="preserve">OPERACIONES AJENAS DE INGRESO </v>
          </cell>
          <cell r="AC4019">
            <v>0</v>
          </cell>
          <cell r="AD4019">
            <v>0</v>
          </cell>
        </row>
        <row r="4020">
          <cell r="S4020">
            <v>4</v>
          </cell>
          <cell r="V4020">
            <v>11301</v>
          </cell>
          <cell r="AC4020">
            <v>2860</v>
          </cell>
          <cell r="AD4020">
            <v>0</v>
          </cell>
        </row>
        <row r="4021">
          <cell r="S4021">
            <v>4</v>
          </cell>
          <cell r="V4021">
            <v>13201</v>
          </cell>
          <cell r="AC4021">
            <v>79.89</v>
          </cell>
          <cell r="AD4021">
            <v>0</v>
          </cell>
        </row>
        <row r="4022">
          <cell r="S4022">
            <v>4</v>
          </cell>
          <cell r="V4022">
            <v>13202</v>
          </cell>
          <cell r="AC4022">
            <v>902.76</v>
          </cell>
          <cell r="AD4022">
            <v>0</v>
          </cell>
        </row>
        <row r="4023">
          <cell r="S4023">
            <v>4</v>
          </cell>
          <cell r="V4023">
            <v>15402</v>
          </cell>
          <cell r="AC4023">
            <v>5210</v>
          </cell>
          <cell r="AD4023">
            <v>0</v>
          </cell>
        </row>
        <row r="4024">
          <cell r="S4024">
            <v>4</v>
          </cell>
          <cell r="V4024">
            <v>15202</v>
          </cell>
          <cell r="AC4024">
            <v>29655.43</v>
          </cell>
          <cell r="AD4024">
            <v>0</v>
          </cell>
        </row>
        <row r="4025">
          <cell r="S4025">
            <v>4</v>
          </cell>
          <cell r="V4025">
            <v>15901</v>
          </cell>
          <cell r="AC4025">
            <v>700</v>
          </cell>
          <cell r="AD4025">
            <v>0</v>
          </cell>
        </row>
        <row r="4026">
          <cell r="S4026">
            <v>4</v>
          </cell>
          <cell r="V4026">
            <v>39202</v>
          </cell>
          <cell r="AC4026">
            <v>745.25</v>
          </cell>
          <cell r="AD4026">
            <v>0</v>
          </cell>
        </row>
        <row r="4027">
          <cell r="S4027">
            <v>4</v>
          </cell>
          <cell r="V4027" t="str">
            <v xml:space="preserve">OPERACIONES AJENAS DE INGRESO </v>
          </cell>
          <cell r="AC4027">
            <v>0</v>
          </cell>
          <cell r="AD4027">
            <v>0</v>
          </cell>
        </row>
        <row r="4028">
          <cell r="S4028">
            <v>4</v>
          </cell>
          <cell r="V4028">
            <v>11301</v>
          </cell>
          <cell r="AC4028">
            <v>6322.5</v>
          </cell>
          <cell r="AD4028">
            <v>0</v>
          </cell>
        </row>
        <row r="4029">
          <cell r="S4029">
            <v>4</v>
          </cell>
          <cell r="V4029">
            <v>13201</v>
          </cell>
          <cell r="AC4029">
            <v>36.81</v>
          </cell>
          <cell r="AD4029">
            <v>0</v>
          </cell>
        </row>
        <row r="4030">
          <cell r="S4030">
            <v>4</v>
          </cell>
          <cell r="V4030">
            <v>13202</v>
          </cell>
          <cell r="AC4030">
            <v>912.43</v>
          </cell>
          <cell r="AD4030">
            <v>0</v>
          </cell>
        </row>
        <row r="4031">
          <cell r="S4031">
            <v>4</v>
          </cell>
          <cell r="V4031">
            <v>15402</v>
          </cell>
          <cell r="AC4031">
            <v>1830</v>
          </cell>
          <cell r="AD4031">
            <v>0</v>
          </cell>
        </row>
        <row r="4032">
          <cell r="S4032">
            <v>4</v>
          </cell>
          <cell r="V4032">
            <v>15202</v>
          </cell>
          <cell r="AC4032">
            <v>13519.98</v>
          </cell>
          <cell r="AD4032">
            <v>0</v>
          </cell>
        </row>
        <row r="4033">
          <cell r="S4033">
            <v>4</v>
          </cell>
          <cell r="V4033">
            <v>15401</v>
          </cell>
          <cell r="AC4033">
            <v>1050</v>
          </cell>
          <cell r="AD4033">
            <v>0</v>
          </cell>
        </row>
        <row r="4034">
          <cell r="S4034">
            <v>4</v>
          </cell>
          <cell r="V4034">
            <v>39202</v>
          </cell>
          <cell r="AC4034">
            <v>356.29</v>
          </cell>
          <cell r="AD4034">
            <v>0</v>
          </cell>
        </row>
        <row r="4035">
          <cell r="S4035">
            <v>4</v>
          </cell>
          <cell r="V4035" t="str">
            <v xml:space="preserve">OPERACIONES AJENAS DE INGRESO </v>
          </cell>
          <cell r="AC4035">
            <v>0</v>
          </cell>
          <cell r="AD4035">
            <v>0</v>
          </cell>
        </row>
        <row r="4036">
          <cell r="S4036">
            <v>4</v>
          </cell>
          <cell r="V4036">
            <v>11301</v>
          </cell>
          <cell r="AC4036">
            <v>1497.5</v>
          </cell>
          <cell r="AD4036">
            <v>0</v>
          </cell>
        </row>
        <row r="4037">
          <cell r="S4037">
            <v>4</v>
          </cell>
          <cell r="V4037">
            <v>13201</v>
          </cell>
          <cell r="AC4037">
            <v>41.93</v>
          </cell>
          <cell r="AD4037">
            <v>0</v>
          </cell>
        </row>
        <row r="4038">
          <cell r="S4038">
            <v>4</v>
          </cell>
          <cell r="V4038">
            <v>13202</v>
          </cell>
          <cell r="AC4038">
            <v>420.84</v>
          </cell>
          <cell r="AD4038">
            <v>0</v>
          </cell>
        </row>
        <row r="4039">
          <cell r="S4039">
            <v>4</v>
          </cell>
          <cell r="V4039">
            <v>15402</v>
          </cell>
          <cell r="AC4039">
            <v>2282.5</v>
          </cell>
          <cell r="AD4039">
            <v>0</v>
          </cell>
        </row>
        <row r="4040">
          <cell r="S4040">
            <v>4</v>
          </cell>
          <cell r="V4040">
            <v>15202</v>
          </cell>
          <cell r="AC4040">
            <v>55683.07</v>
          </cell>
          <cell r="AD4040">
            <v>0</v>
          </cell>
        </row>
        <row r="4041">
          <cell r="S4041">
            <v>4</v>
          </cell>
          <cell r="V4041">
            <v>15901</v>
          </cell>
          <cell r="AC4041">
            <v>70</v>
          </cell>
          <cell r="AD4041">
            <v>0</v>
          </cell>
        </row>
        <row r="4042">
          <cell r="S4042">
            <v>4</v>
          </cell>
          <cell r="V4042">
            <v>39202</v>
          </cell>
          <cell r="AC4042">
            <v>351.03</v>
          </cell>
          <cell r="AD4042">
            <v>0</v>
          </cell>
        </row>
        <row r="4043">
          <cell r="S4043">
            <v>4</v>
          </cell>
          <cell r="V4043" t="str">
            <v xml:space="preserve">OPERACIONES AJENAS DE INGRESO </v>
          </cell>
          <cell r="AC4043">
            <v>0</v>
          </cell>
          <cell r="AD4043">
            <v>0</v>
          </cell>
        </row>
        <row r="4044">
          <cell r="S4044">
            <v>4</v>
          </cell>
          <cell r="V4044">
            <v>11301</v>
          </cell>
          <cell r="AC4044">
            <v>9288</v>
          </cell>
          <cell r="AD4044">
            <v>0</v>
          </cell>
        </row>
        <row r="4045">
          <cell r="S4045">
            <v>4</v>
          </cell>
          <cell r="V4045">
            <v>13201</v>
          </cell>
          <cell r="AC4045">
            <v>67.73</v>
          </cell>
          <cell r="AD4045">
            <v>0</v>
          </cell>
        </row>
        <row r="4046">
          <cell r="S4046">
            <v>4</v>
          </cell>
          <cell r="V4046">
            <v>13202</v>
          </cell>
          <cell r="AC4046">
            <v>1288.1300000000001</v>
          </cell>
          <cell r="AD4046">
            <v>0</v>
          </cell>
        </row>
        <row r="4047">
          <cell r="S4047">
            <v>4</v>
          </cell>
          <cell r="V4047">
            <v>15402</v>
          </cell>
          <cell r="AC4047">
            <v>2136</v>
          </cell>
          <cell r="AD4047">
            <v>0</v>
          </cell>
        </row>
        <row r="4048">
          <cell r="S4048">
            <v>4</v>
          </cell>
          <cell r="V4048">
            <v>15202</v>
          </cell>
          <cell r="AC4048">
            <v>21592.38</v>
          </cell>
          <cell r="AD4048">
            <v>0</v>
          </cell>
        </row>
        <row r="4049">
          <cell r="S4049">
            <v>4</v>
          </cell>
          <cell r="V4049">
            <v>15401</v>
          </cell>
          <cell r="AC4049">
            <v>1120</v>
          </cell>
          <cell r="AD4049">
            <v>0</v>
          </cell>
        </row>
        <row r="4050">
          <cell r="S4050">
            <v>4</v>
          </cell>
          <cell r="V4050">
            <v>39202</v>
          </cell>
          <cell r="AC4050">
            <v>1369.68</v>
          </cell>
          <cell r="AD4050">
            <v>0</v>
          </cell>
        </row>
        <row r="4051">
          <cell r="S4051">
            <v>4</v>
          </cell>
          <cell r="V4051" t="str">
            <v xml:space="preserve">OPERACIONES AJENAS DE INGRESO </v>
          </cell>
          <cell r="AC4051">
            <v>0</v>
          </cell>
          <cell r="AD4051">
            <v>0</v>
          </cell>
        </row>
        <row r="4052">
          <cell r="S4052">
            <v>4</v>
          </cell>
          <cell r="V4052">
            <v>11301</v>
          </cell>
          <cell r="AC4052">
            <v>3660</v>
          </cell>
          <cell r="AD4052">
            <v>0</v>
          </cell>
        </row>
        <row r="4053">
          <cell r="S4053">
            <v>4</v>
          </cell>
          <cell r="V4053">
            <v>13201</v>
          </cell>
          <cell r="AC4053">
            <v>21.31</v>
          </cell>
          <cell r="AD4053">
            <v>0</v>
          </cell>
        </row>
        <row r="4054">
          <cell r="S4054">
            <v>4</v>
          </cell>
          <cell r="V4054">
            <v>13202</v>
          </cell>
          <cell r="AC4054">
            <v>589.30999999999995</v>
          </cell>
          <cell r="AD4054">
            <v>0</v>
          </cell>
        </row>
        <row r="4055">
          <cell r="S4055">
            <v>4</v>
          </cell>
          <cell r="V4055">
            <v>15402</v>
          </cell>
          <cell r="AC4055">
            <v>1597.5</v>
          </cell>
          <cell r="AD4055">
            <v>0</v>
          </cell>
        </row>
        <row r="4056">
          <cell r="S4056">
            <v>4</v>
          </cell>
          <cell r="V4056">
            <v>15202</v>
          </cell>
          <cell r="AC4056">
            <v>10768.32</v>
          </cell>
          <cell r="AD4056">
            <v>0</v>
          </cell>
        </row>
        <row r="4057">
          <cell r="S4057">
            <v>4</v>
          </cell>
          <cell r="V4057">
            <v>15401</v>
          </cell>
          <cell r="AC4057">
            <v>1050</v>
          </cell>
          <cell r="AD4057">
            <v>0</v>
          </cell>
        </row>
        <row r="4058">
          <cell r="S4058">
            <v>4</v>
          </cell>
          <cell r="V4058">
            <v>39202</v>
          </cell>
          <cell r="AC4058">
            <v>451.67</v>
          </cell>
          <cell r="AD4058">
            <v>0</v>
          </cell>
        </row>
        <row r="4059">
          <cell r="S4059">
            <v>4</v>
          </cell>
          <cell r="V4059" t="str">
            <v xml:space="preserve">OPERACIONES AJENAS DE INGRESO </v>
          </cell>
          <cell r="AC4059">
            <v>0</v>
          </cell>
          <cell r="AD4059">
            <v>0</v>
          </cell>
        </row>
        <row r="4060">
          <cell r="S4060">
            <v>4</v>
          </cell>
          <cell r="V4060">
            <v>11301</v>
          </cell>
          <cell r="AC4060">
            <v>3172</v>
          </cell>
          <cell r="AD4060">
            <v>0</v>
          </cell>
        </row>
        <row r="4061">
          <cell r="S4061">
            <v>4</v>
          </cell>
          <cell r="V4061">
            <v>13201</v>
          </cell>
          <cell r="AC4061">
            <v>7.16</v>
          </cell>
          <cell r="AD4061">
            <v>0</v>
          </cell>
        </row>
        <row r="4062">
          <cell r="S4062">
            <v>4</v>
          </cell>
          <cell r="V4062">
            <v>13202</v>
          </cell>
          <cell r="AC4062">
            <v>508.65</v>
          </cell>
          <cell r="AD4062">
            <v>0</v>
          </cell>
        </row>
        <row r="4063">
          <cell r="S4063">
            <v>4</v>
          </cell>
          <cell r="V4063">
            <v>15402</v>
          </cell>
          <cell r="AC4063">
            <v>1384.5</v>
          </cell>
          <cell r="AD4063">
            <v>0</v>
          </cell>
        </row>
        <row r="4064">
          <cell r="S4064">
            <v>4</v>
          </cell>
          <cell r="V4064">
            <v>15202</v>
          </cell>
          <cell r="AC4064">
            <v>6481.9500000000007</v>
          </cell>
          <cell r="AD4064">
            <v>0</v>
          </cell>
        </row>
        <row r="4065">
          <cell r="S4065">
            <v>4</v>
          </cell>
          <cell r="V4065">
            <v>15401</v>
          </cell>
          <cell r="AC4065">
            <v>910</v>
          </cell>
          <cell r="AD4065">
            <v>0</v>
          </cell>
        </row>
        <row r="4066">
          <cell r="S4066">
            <v>4</v>
          </cell>
          <cell r="V4066">
            <v>39202</v>
          </cell>
          <cell r="AC4066">
            <v>0</v>
          </cell>
          <cell r="AD4066">
            <v>0</v>
          </cell>
        </row>
        <row r="4067">
          <cell r="S4067">
            <v>4</v>
          </cell>
          <cell r="V4067" t="str">
            <v xml:space="preserve">OPERACIONES AJENAS DE INGRESO </v>
          </cell>
          <cell r="AC4067">
            <v>0</v>
          </cell>
          <cell r="AD4067">
            <v>0</v>
          </cell>
        </row>
        <row r="4068">
          <cell r="S4068">
            <v>4</v>
          </cell>
          <cell r="AC4068">
            <v>120537.81</v>
          </cell>
          <cell r="AD4068">
            <v>0</v>
          </cell>
        </row>
        <row r="4069">
          <cell r="S4069">
            <v>4</v>
          </cell>
          <cell r="V4069" t="str">
            <v>OPERACIONES AJENAS DE EGRESO</v>
          </cell>
          <cell r="AC4069">
            <v>4252.1499999999996</v>
          </cell>
          <cell r="AD4069">
            <v>0</v>
          </cell>
        </row>
        <row r="4070">
          <cell r="S4070">
            <v>4</v>
          </cell>
          <cell r="V4070" t="str">
            <v>OPERACIONES AJENAS DE EGRESO</v>
          </cell>
          <cell r="AC4070">
            <v>5570.56</v>
          </cell>
          <cell r="AD4070">
            <v>0</v>
          </cell>
        </row>
        <row r="4071">
          <cell r="S4071">
            <v>3</v>
          </cell>
          <cell r="V4071" t="str">
            <v>OPERACIONES AJENAS DE EGRESO</v>
          </cell>
          <cell r="AC4071">
            <v>9289.01</v>
          </cell>
          <cell r="AD4071">
            <v>0</v>
          </cell>
        </row>
        <row r="4072">
          <cell r="S4072">
            <v>7</v>
          </cell>
          <cell r="V4072">
            <v>33104</v>
          </cell>
          <cell r="AC4072">
            <v>10344.83</v>
          </cell>
          <cell r="AD4072">
            <v>1655.17</v>
          </cell>
        </row>
        <row r="4073">
          <cell r="S4073">
            <v>7</v>
          </cell>
          <cell r="V4073">
            <v>33104</v>
          </cell>
          <cell r="AC4073">
            <v>5000</v>
          </cell>
          <cell r="AD4073">
            <v>800</v>
          </cell>
        </row>
        <row r="4074">
          <cell r="S4074">
            <v>7</v>
          </cell>
          <cell r="V4074">
            <v>33901</v>
          </cell>
          <cell r="AC4074">
            <v>18491.400000000001</v>
          </cell>
          <cell r="AD4074">
            <v>2958.62</v>
          </cell>
        </row>
        <row r="4075">
          <cell r="S4075">
            <v>7</v>
          </cell>
          <cell r="V4075">
            <v>33901</v>
          </cell>
          <cell r="AC4075">
            <v>18491.400000000001</v>
          </cell>
          <cell r="AD4075">
            <v>2958.62</v>
          </cell>
        </row>
        <row r="4076">
          <cell r="S4076">
            <v>7</v>
          </cell>
          <cell r="V4076">
            <v>33104</v>
          </cell>
          <cell r="AC4076">
            <v>30857.16</v>
          </cell>
          <cell r="AD4076">
            <v>4937.1499999999996</v>
          </cell>
        </row>
        <row r="4077">
          <cell r="S4077">
            <v>7</v>
          </cell>
          <cell r="V4077">
            <v>33104</v>
          </cell>
          <cell r="AC4077">
            <v>63336</v>
          </cell>
          <cell r="AD4077">
            <v>10133.76</v>
          </cell>
        </row>
        <row r="4078">
          <cell r="S4078">
            <v>7</v>
          </cell>
          <cell r="V4078">
            <v>33104</v>
          </cell>
          <cell r="AC4078">
            <v>1368</v>
          </cell>
          <cell r="AD4078">
            <v>0</v>
          </cell>
        </row>
        <row r="4079">
          <cell r="S4079">
            <v>7</v>
          </cell>
          <cell r="V4079">
            <v>33104</v>
          </cell>
          <cell r="AC4079">
            <v>517.24</v>
          </cell>
          <cell r="AD4079">
            <v>82.76</v>
          </cell>
        </row>
        <row r="4080">
          <cell r="S4080">
            <v>7</v>
          </cell>
          <cell r="V4080">
            <v>33104</v>
          </cell>
          <cell r="AC4080">
            <v>1254</v>
          </cell>
          <cell r="AD4080">
            <v>0</v>
          </cell>
        </row>
        <row r="4081">
          <cell r="S4081">
            <v>7</v>
          </cell>
          <cell r="V4081">
            <v>33104</v>
          </cell>
          <cell r="AC4081">
            <v>17400</v>
          </cell>
          <cell r="AD4081">
            <v>2784</v>
          </cell>
        </row>
        <row r="4082">
          <cell r="S4082">
            <v>7</v>
          </cell>
          <cell r="V4082">
            <v>33104</v>
          </cell>
          <cell r="AC4082">
            <v>4060</v>
          </cell>
          <cell r="AD4082">
            <v>0</v>
          </cell>
        </row>
        <row r="4083">
          <cell r="S4083">
            <v>7</v>
          </cell>
          <cell r="V4083">
            <v>33104</v>
          </cell>
          <cell r="AC4083">
            <v>14716.07</v>
          </cell>
          <cell r="AD4083">
            <v>2354.5700000000002</v>
          </cell>
        </row>
        <row r="4084">
          <cell r="S4084">
            <v>7</v>
          </cell>
          <cell r="V4084">
            <v>33104</v>
          </cell>
          <cell r="AC4084">
            <v>34808.04</v>
          </cell>
          <cell r="AD4084">
            <v>5569.29</v>
          </cell>
        </row>
        <row r="4085">
          <cell r="S4085">
            <v>7</v>
          </cell>
          <cell r="V4085">
            <v>33104</v>
          </cell>
          <cell r="AC4085">
            <v>44765</v>
          </cell>
          <cell r="AD4085">
            <v>7162.4</v>
          </cell>
        </row>
        <row r="4086">
          <cell r="S4086">
            <v>7</v>
          </cell>
          <cell r="V4086">
            <v>33104</v>
          </cell>
          <cell r="AC4086">
            <v>1347.12</v>
          </cell>
          <cell r="AD4086">
            <v>215.54</v>
          </cell>
        </row>
        <row r="4087">
          <cell r="S4087">
            <v>7</v>
          </cell>
          <cell r="V4087">
            <v>33104</v>
          </cell>
          <cell r="AC4087">
            <v>9496.57</v>
          </cell>
          <cell r="AD4087">
            <v>1519.45</v>
          </cell>
        </row>
        <row r="4088">
          <cell r="S4088">
            <v>7</v>
          </cell>
          <cell r="V4088">
            <v>33104</v>
          </cell>
          <cell r="AC4088">
            <v>9496.57</v>
          </cell>
          <cell r="AD4088">
            <v>1519.45</v>
          </cell>
        </row>
        <row r="4089">
          <cell r="S4089">
            <v>7</v>
          </cell>
          <cell r="V4089">
            <v>33104</v>
          </cell>
          <cell r="AC4089">
            <v>3144.83</v>
          </cell>
          <cell r="AD4089">
            <v>503.17</v>
          </cell>
        </row>
        <row r="4090">
          <cell r="S4090">
            <v>7</v>
          </cell>
          <cell r="V4090">
            <v>22104</v>
          </cell>
          <cell r="AC4090">
            <v>432.55</v>
          </cell>
          <cell r="AD4090">
            <v>67.44</v>
          </cell>
        </row>
        <row r="4091">
          <cell r="S4091">
            <v>7</v>
          </cell>
          <cell r="V4091">
            <v>31801</v>
          </cell>
          <cell r="AC4091">
            <v>355.18</v>
          </cell>
          <cell r="AD4091">
            <v>56.82</v>
          </cell>
        </row>
        <row r="4092">
          <cell r="S4092">
            <v>7</v>
          </cell>
          <cell r="V4092">
            <v>33104</v>
          </cell>
          <cell r="AC4092">
            <v>205930.2</v>
          </cell>
          <cell r="AD4092">
            <v>32948.83</v>
          </cell>
        </row>
        <row r="4093">
          <cell r="S4093">
            <v>7</v>
          </cell>
          <cell r="V4093">
            <v>33104</v>
          </cell>
          <cell r="AC4093">
            <v>155201.4</v>
          </cell>
          <cell r="AD4093">
            <v>24832.22</v>
          </cell>
        </row>
        <row r="4094">
          <cell r="S4094">
            <v>7</v>
          </cell>
          <cell r="V4094">
            <v>22104</v>
          </cell>
          <cell r="AC4094">
            <v>586.32000000000005</v>
          </cell>
          <cell r="AD4094">
            <v>54.18</v>
          </cell>
        </row>
        <row r="4095">
          <cell r="S4095">
            <v>7</v>
          </cell>
          <cell r="V4095">
            <v>22104</v>
          </cell>
          <cell r="AC4095">
            <v>952.2</v>
          </cell>
          <cell r="AD4095">
            <v>147.85</v>
          </cell>
        </row>
        <row r="4096">
          <cell r="S4096">
            <v>7</v>
          </cell>
          <cell r="V4096">
            <v>22104</v>
          </cell>
          <cell r="AC4096">
            <v>917.87</v>
          </cell>
          <cell r="AD4096">
            <v>142.52000000000001</v>
          </cell>
        </row>
        <row r="4097">
          <cell r="S4097">
            <v>7</v>
          </cell>
          <cell r="V4097">
            <v>31301</v>
          </cell>
          <cell r="AC4097">
            <v>6462.09</v>
          </cell>
          <cell r="AD4097">
            <v>1033.9100000000001</v>
          </cell>
        </row>
        <row r="4098">
          <cell r="S4098">
            <v>7</v>
          </cell>
          <cell r="V4098">
            <v>31301</v>
          </cell>
          <cell r="AC4098">
            <v>322.97000000000003</v>
          </cell>
          <cell r="AD4098">
            <v>51.03</v>
          </cell>
        </row>
        <row r="4099">
          <cell r="S4099">
            <v>6</v>
          </cell>
          <cell r="V4099">
            <v>31301</v>
          </cell>
          <cell r="AC4099">
            <v>341.18</v>
          </cell>
          <cell r="AD4099">
            <v>54.58</v>
          </cell>
        </row>
        <row r="4100">
          <cell r="S4100">
            <v>3</v>
          </cell>
          <cell r="V4100">
            <v>11301</v>
          </cell>
          <cell r="AC4100">
            <v>3432</v>
          </cell>
          <cell r="AD4100">
            <v>0</v>
          </cell>
        </row>
        <row r="4101">
          <cell r="S4101">
            <v>3</v>
          </cell>
          <cell r="V4101">
            <v>13201</v>
          </cell>
          <cell r="AC4101">
            <v>0.56999999999999995</v>
          </cell>
          <cell r="AD4101">
            <v>0</v>
          </cell>
        </row>
        <row r="4102">
          <cell r="S4102">
            <v>3</v>
          </cell>
          <cell r="V4102">
            <v>13202</v>
          </cell>
          <cell r="AC4102">
            <v>1081.92</v>
          </cell>
          <cell r="AD4102">
            <v>0</v>
          </cell>
        </row>
        <row r="4103">
          <cell r="S4103">
            <v>3</v>
          </cell>
          <cell r="V4103">
            <v>15202</v>
          </cell>
          <cell r="AC4103">
            <v>13286.45</v>
          </cell>
          <cell r="AD4103">
            <v>0</v>
          </cell>
        </row>
        <row r="4104">
          <cell r="S4104">
            <v>3</v>
          </cell>
          <cell r="V4104">
            <v>15402</v>
          </cell>
          <cell r="AC4104">
            <v>6252</v>
          </cell>
          <cell r="AD4104">
            <v>0</v>
          </cell>
        </row>
        <row r="4105">
          <cell r="S4105">
            <v>3</v>
          </cell>
          <cell r="V4105">
            <v>15901</v>
          </cell>
          <cell r="AC4105">
            <v>840</v>
          </cell>
          <cell r="AD4105">
            <v>0</v>
          </cell>
        </row>
        <row r="4106">
          <cell r="S4106">
            <v>3</v>
          </cell>
          <cell r="V4106">
            <v>39202</v>
          </cell>
          <cell r="AC4106">
            <v>985.95</v>
          </cell>
          <cell r="AD4106">
            <v>0</v>
          </cell>
        </row>
        <row r="4107">
          <cell r="S4107">
            <v>3</v>
          </cell>
          <cell r="V4107" t="str">
            <v>OPERACIONES AJENAS DE INGRESO</v>
          </cell>
          <cell r="AC4107">
            <v>0</v>
          </cell>
          <cell r="AD4107">
            <v>0</v>
          </cell>
        </row>
        <row r="4108">
          <cell r="S4108">
            <v>3</v>
          </cell>
          <cell r="V4108">
            <v>11301</v>
          </cell>
          <cell r="AC4108">
            <v>2574</v>
          </cell>
          <cell r="AD4108">
            <v>0</v>
          </cell>
        </row>
        <row r="4109">
          <cell r="S4109">
            <v>3</v>
          </cell>
          <cell r="V4109">
            <v>13201</v>
          </cell>
          <cell r="AC4109">
            <v>71.5</v>
          </cell>
          <cell r="AD4109">
            <v>0</v>
          </cell>
        </row>
        <row r="4110">
          <cell r="S4110">
            <v>3</v>
          </cell>
          <cell r="V4110">
            <v>13202</v>
          </cell>
          <cell r="AC4110">
            <v>807</v>
          </cell>
          <cell r="AD4110">
            <v>0</v>
          </cell>
        </row>
        <row r="4111">
          <cell r="S4111">
            <v>3</v>
          </cell>
          <cell r="V4111">
            <v>15202</v>
          </cell>
          <cell r="AC4111">
            <v>20002.919999999998</v>
          </cell>
          <cell r="AD4111">
            <v>0</v>
          </cell>
        </row>
        <row r="4112">
          <cell r="S4112">
            <v>3</v>
          </cell>
          <cell r="V4112">
            <v>15402</v>
          </cell>
          <cell r="AC4112">
            <v>4689</v>
          </cell>
          <cell r="AD4112">
            <v>0</v>
          </cell>
        </row>
        <row r="4113">
          <cell r="S4113">
            <v>3</v>
          </cell>
          <cell r="V4113">
            <v>15901</v>
          </cell>
          <cell r="AC4113">
            <v>630</v>
          </cell>
          <cell r="AD4113">
            <v>0</v>
          </cell>
        </row>
        <row r="4114">
          <cell r="S4114">
            <v>3</v>
          </cell>
          <cell r="V4114">
            <v>39202</v>
          </cell>
          <cell r="AC4114">
            <v>584.01</v>
          </cell>
          <cell r="AD4114">
            <v>0</v>
          </cell>
        </row>
        <row r="4115">
          <cell r="S4115">
            <v>3</v>
          </cell>
          <cell r="V4115" t="str">
            <v>OPERACIONES AJENAS DE INGRESO</v>
          </cell>
          <cell r="AC4115">
            <v>0</v>
          </cell>
          <cell r="AD4115">
            <v>0</v>
          </cell>
        </row>
        <row r="4116">
          <cell r="S4116">
            <v>7</v>
          </cell>
          <cell r="V4116">
            <v>32201</v>
          </cell>
          <cell r="AC4116">
            <v>39071</v>
          </cell>
          <cell r="AD4116">
            <v>6251.36</v>
          </cell>
        </row>
        <row r="4117">
          <cell r="S4117">
            <v>7</v>
          </cell>
          <cell r="V4117">
            <v>32201</v>
          </cell>
          <cell r="AC4117">
            <v>40457.24</v>
          </cell>
          <cell r="AD4117">
            <v>6473.15</v>
          </cell>
        </row>
        <row r="4118">
          <cell r="S4118">
            <v>7</v>
          </cell>
          <cell r="V4118">
            <v>35101</v>
          </cell>
          <cell r="AC4118">
            <v>4045.72</v>
          </cell>
          <cell r="AD4118">
            <v>647.30999999999995</v>
          </cell>
        </row>
        <row r="4119">
          <cell r="S4119">
            <v>7</v>
          </cell>
          <cell r="V4119">
            <v>35101</v>
          </cell>
          <cell r="AC4119">
            <v>1291.3800000000001</v>
          </cell>
          <cell r="AD4119">
            <v>206.62</v>
          </cell>
        </row>
        <row r="4120">
          <cell r="S4120">
            <v>6</v>
          </cell>
          <cell r="V4120">
            <v>32201</v>
          </cell>
          <cell r="AC4120">
            <v>24620</v>
          </cell>
          <cell r="AD4120">
            <v>3939.2</v>
          </cell>
        </row>
        <row r="4121">
          <cell r="S4121">
            <v>6</v>
          </cell>
          <cell r="V4121">
            <v>32201</v>
          </cell>
          <cell r="AC4121">
            <v>36095.85</v>
          </cell>
          <cell r="AD4121">
            <v>5775.34</v>
          </cell>
        </row>
        <row r="4122">
          <cell r="S4122">
            <v>6</v>
          </cell>
          <cell r="V4122">
            <v>32201</v>
          </cell>
          <cell r="AC4122">
            <v>10000</v>
          </cell>
          <cell r="AD4122">
            <v>1600</v>
          </cell>
        </row>
        <row r="4123">
          <cell r="S4123">
            <v>6</v>
          </cell>
          <cell r="V4123">
            <v>32201</v>
          </cell>
          <cell r="AC4123">
            <v>24620</v>
          </cell>
          <cell r="AD4123">
            <v>3939.2</v>
          </cell>
        </row>
        <row r="4124">
          <cell r="S4124">
            <v>6</v>
          </cell>
          <cell r="V4124">
            <v>32201</v>
          </cell>
          <cell r="AC4124">
            <v>15914</v>
          </cell>
          <cell r="AD4124">
            <v>2546.2399999999998</v>
          </cell>
        </row>
        <row r="4125">
          <cell r="S4125">
            <v>6</v>
          </cell>
          <cell r="V4125">
            <v>32201</v>
          </cell>
          <cell r="AC4125">
            <v>36095.85</v>
          </cell>
          <cell r="AD4125">
            <v>5775.34</v>
          </cell>
        </row>
        <row r="4126">
          <cell r="S4126">
            <v>6</v>
          </cell>
          <cell r="V4126">
            <v>32201</v>
          </cell>
          <cell r="AC4126">
            <v>10000</v>
          </cell>
          <cell r="AD4126">
            <v>1600</v>
          </cell>
        </row>
        <row r="4127">
          <cell r="S4127">
            <v>6</v>
          </cell>
          <cell r="V4127">
            <v>32201</v>
          </cell>
          <cell r="AC4127">
            <v>24620</v>
          </cell>
          <cell r="AD4127">
            <v>3939.2</v>
          </cell>
        </row>
        <row r="4128">
          <cell r="S4128">
            <v>6</v>
          </cell>
          <cell r="V4128">
            <v>32201</v>
          </cell>
          <cell r="AC4128">
            <v>29500</v>
          </cell>
          <cell r="AD4128">
            <v>4720</v>
          </cell>
        </row>
        <row r="4129">
          <cell r="S4129">
            <v>6</v>
          </cell>
          <cell r="V4129">
            <v>32201</v>
          </cell>
          <cell r="AC4129">
            <v>29500</v>
          </cell>
          <cell r="AD4129">
            <v>4720</v>
          </cell>
        </row>
        <row r="4130">
          <cell r="S4130">
            <v>6</v>
          </cell>
          <cell r="V4130">
            <v>32201</v>
          </cell>
          <cell r="AC4130">
            <v>15191.01</v>
          </cell>
          <cell r="AD4130">
            <v>2430.56</v>
          </cell>
        </row>
        <row r="4131">
          <cell r="S4131">
            <v>6</v>
          </cell>
          <cell r="V4131">
            <v>32201</v>
          </cell>
          <cell r="AC4131">
            <v>15191.01</v>
          </cell>
          <cell r="AD4131">
            <v>2430.56</v>
          </cell>
        </row>
        <row r="4132">
          <cell r="S4132">
            <v>6</v>
          </cell>
          <cell r="V4132">
            <v>32201</v>
          </cell>
          <cell r="AC4132">
            <v>14554</v>
          </cell>
          <cell r="AD4132">
            <v>2328.64</v>
          </cell>
        </row>
        <row r="4133">
          <cell r="S4133">
            <v>6</v>
          </cell>
          <cell r="V4133">
            <v>32201</v>
          </cell>
          <cell r="AC4133">
            <v>14554</v>
          </cell>
          <cell r="AD4133">
            <v>2328.64</v>
          </cell>
        </row>
        <row r="4134">
          <cell r="S4134">
            <v>6</v>
          </cell>
          <cell r="V4134">
            <v>32201</v>
          </cell>
          <cell r="AC4134">
            <v>22450</v>
          </cell>
          <cell r="AD4134">
            <v>3592</v>
          </cell>
        </row>
        <row r="4135">
          <cell r="S4135">
            <v>6</v>
          </cell>
          <cell r="V4135">
            <v>32201</v>
          </cell>
          <cell r="AC4135">
            <v>22450</v>
          </cell>
          <cell r="AD4135">
            <v>3592</v>
          </cell>
        </row>
        <row r="4136">
          <cell r="S4136">
            <v>6</v>
          </cell>
          <cell r="V4136">
            <v>32201</v>
          </cell>
          <cell r="AC4136">
            <v>15914</v>
          </cell>
          <cell r="AD4136">
            <v>2546.2399999999998</v>
          </cell>
        </row>
        <row r="4137">
          <cell r="S4137">
            <v>7</v>
          </cell>
          <cell r="V4137">
            <v>33104</v>
          </cell>
          <cell r="AC4137">
            <v>5985</v>
          </cell>
          <cell r="AD4137">
            <v>957.6</v>
          </cell>
        </row>
        <row r="4138">
          <cell r="S4138">
            <v>7</v>
          </cell>
          <cell r="V4138">
            <v>33104</v>
          </cell>
          <cell r="AC4138">
            <v>10238.69</v>
          </cell>
          <cell r="AD4138">
            <v>1638.19</v>
          </cell>
        </row>
        <row r="4139">
          <cell r="S4139">
            <v>7</v>
          </cell>
          <cell r="V4139">
            <v>33104</v>
          </cell>
          <cell r="AC4139">
            <v>41280</v>
          </cell>
          <cell r="AD4139">
            <v>6604.8</v>
          </cell>
        </row>
        <row r="4140">
          <cell r="S4140">
            <v>7</v>
          </cell>
          <cell r="V4140">
            <v>33104</v>
          </cell>
          <cell r="AC4140">
            <v>12931.9</v>
          </cell>
          <cell r="AD4140">
            <v>2069.1</v>
          </cell>
        </row>
        <row r="4141">
          <cell r="S4141">
            <v>7</v>
          </cell>
          <cell r="V4141">
            <v>33104</v>
          </cell>
          <cell r="AC4141">
            <v>3500</v>
          </cell>
          <cell r="AD4141">
            <v>560</v>
          </cell>
        </row>
        <row r="4142">
          <cell r="S4142">
            <v>7</v>
          </cell>
          <cell r="V4142">
            <v>33104</v>
          </cell>
          <cell r="AC4142">
            <v>3500</v>
          </cell>
          <cell r="AD4142">
            <v>560</v>
          </cell>
        </row>
        <row r="4143">
          <cell r="S4143">
            <v>7</v>
          </cell>
          <cell r="V4143">
            <v>33104</v>
          </cell>
          <cell r="AC4143">
            <v>3500</v>
          </cell>
          <cell r="AD4143">
            <v>560</v>
          </cell>
        </row>
        <row r="4144">
          <cell r="S4144">
            <v>7</v>
          </cell>
          <cell r="V4144">
            <v>33104</v>
          </cell>
          <cell r="AC4144">
            <v>3500</v>
          </cell>
          <cell r="AD4144">
            <v>560</v>
          </cell>
        </row>
        <row r="4145">
          <cell r="S4145">
            <v>7</v>
          </cell>
          <cell r="V4145">
            <v>33104</v>
          </cell>
          <cell r="AC4145">
            <v>3500</v>
          </cell>
          <cell r="AD4145">
            <v>560</v>
          </cell>
        </row>
        <row r="4146">
          <cell r="S4146">
            <v>7</v>
          </cell>
          <cell r="V4146">
            <v>33104</v>
          </cell>
          <cell r="AC4146">
            <v>3500</v>
          </cell>
          <cell r="AD4146">
            <v>560</v>
          </cell>
        </row>
        <row r="4147">
          <cell r="S4147">
            <v>7</v>
          </cell>
          <cell r="V4147">
            <v>33104</v>
          </cell>
          <cell r="AC4147">
            <v>3500</v>
          </cell>
          <cell r="AD4147">
            <v>560</v>
          </cell>
        </row>
        <row r="4148">
          <cell r="S4148">
            <v>7</v>
          </cell>
          <cell r="V4148">
            <v>33104</v>
          </cell>
          <cell r="AC4148">
            <v>168720</v>
          </cell>
          <cell r="AD4148">
            <v>26995.200000000001</v>
          </cell>
        </row>
        <row r="4149">
          <cell r="S4149">
            <v>7</v>
          </cell>
          <cell r="V4149">
            <v>33104</v>
          </cell>
          <cell r="AC4149">
            <v>3500</v>
          </cell>
          <cell r="AD4149">
            <v>560</v>
          </cell>
        </row>
        <row r="4150">
          <cell r="S4150">
            <v>7</v>
          </cell>
          <cell r="V4150">
            <v>33104</v>
          </cell>
          <cell r="AC4150">
            <v>3500</v>
          </cell>
          <cell r="AD4150">
            <v>560</v>
          </cell>
        </row>
        <row r="4151">
          <cell r="S4151">
            <v>7</v>
          </cell>
          <cell r="V4151">
            <v>33104</v>
          </cell>
          <cell r="AC4151">
            <v>3500</v>
          </cell>
          <cell r="AD4151">
            <v>560</v>
          </cell>
        </row>
        <row r="4152">
          <cell r="S4152">
            <v>7</v>
          </cell>
          <cell r="V4152">
            <v>33104</v>
          </cell>
          <cell r="AC4152">
            <v>3500</v>
          </cell>
          <cell r="AD4152">
            <v>560</v>
          </cell>
        </row>
        <row r="4153">
          <cell r="S4153">
            <v>7</v>
          </cell>
          <cell r="V4153">
            <v>33104</v>
          </cell>
          <cell r="AC4153">
            <v>3500</v>
          </cell>
          <cell r="AD4153">
            <v>560</v>
          </cell>
        </row>
        <row r="4154">
          <cell r="S4154">
            <v>7</v>
          </cell>
          <cell r="V4154">
            <v>33104</v>
          </cell>
          <cell r="AC4154">
            <v>53198.13</v>
          </cell>
          <cell r="AD4154">
            <v>8511.7000000000007</v>
          </cell>
        </row>
        <row r="4155">
          <cell r="S4155">
            <v>6</v>
          </cell>
          <cell r="V4155">
            <v>39202</v>
          </cell>
          <cell r="AC4155">
            <v>2289</v>
          </cell>
          <cell r="AD4155">
            <v>0</v>
          </cell>
        </row>
        <row r="4156">
          <cell r="S4156">
            <v>6</v>
          </cell>
          <cell r="V4156">
            <v>39202</v>
          </cell>
          <cell r="AC4156">
            <v>33551</v>
          </cell>
          <cell r="AD4156">
            <v>0</v>
          </cell>
        </row>
        <row r="4157">
          <cell r="S4157">
            <v>7</v>
          </cell>
          <cell r="V4157">
            <v>35101</v>
          </cell>
          <cell r="AC4157">
            <v>103265.82</v>
          </cell>
          <cell r="AD4157">
            <v>16522.53</v>
          </cell>
        </row>
        <row r="4158">
          <cell r="S4158">
            <v>7</v>
          </cell>
          <cell r="V4158">
            <v>35101</v>
          </cell>
          <cell r="AC4158">
            <v>164775.06</v>
          </cell>
          <cell r="AD4158">
            <v>26364.01</v>
          </cell>
        </row>
        <row r="4159">
          <cell r="S4159">
            <v>7</v>
          </cell>
          <cell r="V4159">
            <v>35101</v>
          </cell>
          <cell r="AC4159">
            <v>1001674.82</v>
          </cell>
          <cell r="AD4159">
            <v>160267.97</v>
          </cell>
        </row>
        <row r="4160">
          <cell r="S4160">
            <v>6</v>
          </cell>
          <cell r="V4160">
            <v>37504</v>
          </cell>
          <cell r="AC4160">
            <v>1730</v>
          </cell>
          <cell r="AD4160">
            <v>0</v>
          </cell>
        </row>
        <row r="4161">
          <cell r="S4161">
            <v>7</v>
          </cell>
          <cell r="V4161">
            <v>31301</v>
          </cell>
          <cell r="AC4161">
            <v>3770.97</v>
          </cell>
          <cell r="AD4161">
            <v>0</v>
          </cell>
        </row>
        <row r="4162">
          <cell r="S4162">
            <v>7</v>
          </cell>
          <cell r="V4162">
            <v>31301</v>
          </cell>
          <cell r="AC4162">
            <v>587.19000000000005</v>
          </cell>
          <cell r="AD4162">
            <v>93.81</v>
          </cell>
        </row>
        <row r="4163">
          <cell r="S4163">
            <v>7</v>
          </cell>
          <cell r="V4163">
            <v>31101</v>
          </cell>
          <cell r="AC4163">
            <v>473.26</v>
          </cell>
          <cell r="AD4163">
            <v>75.739999999999995</v>
          </cell>
        </row>
        <row r="4164">
          <cell r="S4164">
            <v>7</v>
          </cell>
          <cell r="V4164">
            <v>31101</v>
          </cell>
          <cell r="AC4164">
            <v>539.45000000000005</v>
          </cell>
          <cell r="AD4164">
            <v>67.55</v>
          </cell>
        </row>
        <row r="4165">
          <cell r="S4165">
            <v>7</v>
          </cell>
          <cell r="V4165">
            <v>39202</v>
          </cell>
          <cell r="AC4165">
            <v>12359.68</v>
          </cell>
          <cell r="AD4165">
            <v>0</v>
          </cell>
        </row>
        <row r="4166">
          <cell r="S4166">
            <v>7</v>
          </cell>
          <cell r="V4166">
            <v>39202</v>
          </cell>
          <cell r="AC4166">
            <v>2742.48</v>
          </cell>
          <cell r="AD4166">
            <v>0</v>
          </cell>
        </row>
        <row r="4167">
          <cell r="S4167">
            <v>6</v>
          </cell>
          <cell r="V4167">
            <v>37504</v>
          </cell>
          <cell r="AC4167">
            <v>2483.3000000000002</v>
          </cell>
          <cell r="AD4167">
            <v>0</v>
          </cell>
        </row>
        <row r="4168">
          <cell r="S4168">
            <v>6</v>
          </cell>
          <cell r="V4168">
            <v>37504</v>
          </cell>
          <cell r="AC4168">
            <v>4219</v>
          </cell>
          <cell r="AD4168">
            <v>0</v>
          </cell>
        </row>
        <row r="4169">
          <cell r="S4169">
            <v>6</v>
          </cell>
          <cell r="V4169">
            <v>37504</v>
          </cell>
          <cell r="AC4169">
            <v>2030</v>
          </cell>
          <cell r="AD4169">
            <v>0</v>
          </cell>
        </row>
        <row r="4170">
          <cell r="S4170">
            <v>6</v>
          </cell>
          <cell r="V4170">
            <v>37504</v>
          </cell>
          <cell r="AC4170">
            <v>3589.8</v>
          </cell>
          <cell r="AD4170">
            <v>0</v>
          </cell>
        </row>
        <row r="4171">
          <cell r="S4171">
            <v>9</v>
          </cell>
          <cell r="V4171">
            <v>37504</v>
          </cell>
          <cell r="AC4171">
            <v>4812.6000000000004</v>
          </cell>
          <cell r="AD4171">
            <v>0</v>
          </cell>
        </row>
        <row r="4172">
          <cell r="S4172">
            <v>9</v>
          </cell>
          <cell r="V4172">
            <v>37504</v>
          </cell>
          <cell r="AC4172">
            <v>2612.6</v>
          </cell>
          <cell r="AD4172">
            <v>0</v>
          </cell>
        </row>
        <row r="4173">
          <cell r="S4173">
            <v>6</v>
          </cell>
          <cell r="V4173" t="str">
            <v>No aplica</v>
          </cell>
          <cell r="AC4173">
            <v>1011058.56</v>
          </cell>
          <cell r="AD4173">
            <v>0</v>
          </cell>
        </row>
        <row r="4174">
          <cell r="S4174">
            <v>7</v>
          </cell>
          <cell r="V4174" t="str">
            <v>No aplica</v>
          </cell>
          <cell r="AC4174">
            <v>116734.71</v>
          </cell>
          <cell r="AD4174">
            <v>0</v>
          </cell>
        </row>
        <row r="4175">
          <cell r="S4175">
            <v>7</v>
          </cell>
          <cell r="V4175" t="str">
            <v>No aplica</v>
          </cell>
          <cell r="AC4175">
            <v>407464.64</v>
          </cell>
          <cell r="AD4175">
            <v>0</v>
          </cell>
        </row>
        <row r="4176">
          <cell r="S4176">
            <v>6</v>
          </cell>
          <cell r="V4176" t="str">
            <v>No aplica</v>
          </cell>
          <cell r="AC4176">
            <v>265058.48</v>
          </cell>
          <cell r="AD4176">
            <v>0</v>
          </cell>
        </row>
        <row r="4177">
          <cell r="S4177">
            <v>7</v>
          </cell>
          <cell r="V4177" t="str">
            <v>No aplica</v>
          </cell>
          <cell r="AC4177">
            <v>1075224.8799999999</v>
          </cell>
          <cell r="AD4177">
            <v>0</v>
          </cell>
        </row>
        <row r="4178">
          <cell r="S4178">
            <v>6</v>
          </cell>
          <cell r="V4178" t="str">
            <v>No aplica</v>
          </cell>
          <cell r="AC4178">
            <v>188543.39</v>
          </cell>
          <cell r="AD4178">
            <v>0</v>
          </cell>
        </row>
        <row r="4179">
          <cell r="S4179">
            <v>6</v>
          </cell>
          <cell r="V4179">
            <v>11301</v>
          </cell>
          <cell r="AC4179">
            <v>1448759</v>
          </cell>
          <cell r="AD4179">
            <v>0</v>
          </cell>
        </row>
        <row r="4180">
          <cell r="S4180">
            <v>6</v>
          </cell>
          <cell r="V4180">
            <v>11301</v>
          </cell>
          <cell r="AC4180">
            <v>1522869</v>
          </cell>
          <cell r="AD4180">
            <v>0</v>
          </cell>
        </row>
        <row r="4181">
          <cell r="S4181">
            <v>6</v>
          </cell>
          <cell r="V4181">
            <v>15402</v>
          </cell>
          <cell r="AC4181">
            <v>2208064</v>
          </cell>
          <cell r="AD4181">
            <v>0</v>
          </cell>
        </row>
        <row r="4182">
          <cell r="S4182">
            <v>6</v>
          </cell>
          <cell r="V4182">
            <v>15402</v>
          </cell>
          <cell r="AC4182">
            <v>69461</v>
          </cell>
          <cell r="AD4182">
            <v>0</v>
          </cell>
        </row>
        <row r="4183">
          <cell r="S4183">
            <v>6</v>
          </cell>
          <cell r="V4183" t="str">
            <v>OPERACIONES AJENAS DE INGRESO</v>
          </cell>
          <cell r="AC4183">
            <v>0</v>
          </cell>
          <cell r="AD4183">
            <v>0</v>
          </cell>
        </row>
        <row r="4184">
          <cell r="S4184">
            <v>6</v>
          </cell>
          <cell r="V4184">
            <v>11301</v>
          </cell>
          <cell r="AC4184">
            <v>194388</v>
          </cell>
          <cell r="AD4184">
            <v>0</v>
          </cell>
        </row>
        <row r="4185">
          <cell r="S4185">
            <v>6</v>
          </cell>
          <cell r="V4185">
            <v>11301</v>
          </cell>
          <cell r="AC4185">
            <v>12241.5</v>
          </cell>
          <cell r="AD4185">
            <v>0</v>
          </cell>
        </row>
        <row r="4186">
          <cell r="S4186">
            <v>6</v>
          </cell>
          <cell r="V4186">
            <v>15402</v>
          </cell>
          <cell r="AC4186">
            <v>297177.5</v>
          </cell>
          <cell r="AD4186">
            <v>0</v>
          </cell>
        </row>
        <row r="4187">
          <cell r="S4187">
            <v>6</v>
          </cell>
          <cell r="V4187">
            <v>15402</v>
          </cell>
          <cell r="AC4187">
            <v>538.5</v>
          </cell>
          <cell r="AD4187">
            <v>0</v>
          </cell>
        </row>
        <row r="4188">
          <cell r="S4188">
            <v>6</v>
          </cell>
          <cell r="V4188" t="str">
            <v>OPERACIONES AJENAS DE INGRESO</v>
          </cell>
          <cell r="AC4188">
            <v>0</v>
          </cell>
          <cell r="AD4188">
            <v>0</v>
          </cell>
        </row>
        <row r="4189">
          <cell r="S4189">
            <v>6</v>
          </cell>
          <cell r="V4189">
            <v>11301</v>
          </cell>
          <cell r="AC4189">
            <v>1452025.4</v>
          </cell>
          <cell r="AD4189">
            <v>0</v>
          </cell>
        </row>
        <row r="4190">
          <cell r="S4190">
            <v>6</v>
          </cell>
          <cell r="V4190">
            <v>11301</v>
          </cell>
          <cell r="AC4190">
            <v>1558450.96</v>
          </cell>
          <cell r="AD4190">
            <v>0</v>
          </cell>
        </row>
        <row r="4191">
          <cell r="S4191">
            <v>6</v>
          </cell>
          <cell r="V4191">
            <v>15402</v>
          </cell>
          <cell r="AC4191">
            <v>2213042.13</v>
          </cell>
          <cell r="AD4191">
            <v>0</v>
          </cell>
        </row>
        <row r="4192">
          <cell r="S4192">
            <v>6</v>
          </cell>
          <cell r="V4192">
            <v>15402</v>
          </cell>
          <cell r="AC4192">
            <v>71026.240000000005</v>
          </cell>
          <cell r="AD4192">
            <v>0</v>
          </cell>
        </row>
        <row r="4193">
          <cell r="S4193">
            <v>6</v>
          </cell>
          <cell r="V4193">
            <v>13201</v>
          </cell>
          <cell r="AC4193">
            <v>595783</v>
          </cell>
          <cell r="AD4193">
            <v>0</v>
          </cell>
        </row>
        <row r="4194">
          <cell r="S4194">
            <v>6</v>
          </cell>
          <cell r="V4194" t="str">
            <v>OPERACIONES AJENAS DE INGRESO</v>
          </cell>
          <cell r="AC4194">
            <v>0</v>
          </cell>
          <cell r="AD4194">
            <v>0</v>
          </cell>
        </row>
        <row r="4195">
          <cell r="S4195">
            <v>6</v>
          </cell>
          <cell r="V4195">
            <v>11301</v>
          </cell>
          <cell r="AC4195">
            <v>194388</v>
          </cell>
          <cell r="AD4195">
            <v>0</v>
          </cell>
        </row>
        <row r="4196">
          <cell r="S4196">
            <v>6</v>
          </cell>
          <cell r="V4196">
            <v>11301</v>
          </cell>
          <cell r="AC4196">
            <v>12241.5</v>
          </cell>
          <cell r="AD4196">
            <v>0</v>
          </cell>
        </row>
        <row r="4197">
          <cell r="S4197">
            <v>6</v>
          </cell>
          <cell r="V4197">
            <v>15402</v>
          </cell>
          <cell r="AC4197">
            <v>297177.5</v>
          </cell>
          <cell r="AD4197">
            <v>0</v>
          </cell>
        </row>
        <row r="4198">
          <cell r="S4198">
            <v>6</v>
          </cell>
          <cell r="V4198">
            <v>15402</v>
          </cell>
          <cell r="AC4198">
            <v>538.5</v>
          </cell>
          <cell r="AD4198">
            <v>0</v>
          </cell>
        </row>
        <row r="4199">
          <cell r="S4199">
            <v>6</v>
          </cell>
          <cell r="V4199">
            <v>13201</v>
          </cell>
          <cell r="AC4199">
            <v>66345.53</v>
          </cell>
          <cell r="AD4199">
            <v>0</v>
          </cell>
        </row>
        <row r="4200">
          <cell r="S4200">
            <v>6</v>
          </cell>
          <cell r="V4200" t="str">
            <v>OPERACIONES AJENAS DE INGRESO</v>
          </cell>
          <cell r="AC4200">
            <v>0</v>
          </cell>
          <cell r="AD4200">
            <v>0</v>
          </cell>
        </row>
        <row r="4201">
          <cell r="S4201">
            <v>6</v>
          </cell>
          <cell r="V4201">
            <v>13201</v>
          </cell>
          <cell r="AC4201">
            <v>1019.38</v>
          </cell>
          <cell r="AD4201">
            <v>0</v>
          </cell>
        </row>
        <row r="4202">
          <cell r="S4202">
            <v>6</v>
          </cell>
          <cell r="V4202">
            <v>13202</v>
          </cell>
          <cell r="AC4202">
            <v>4322.8999999999996</v>
          </cell>
          <cell r="AD4202">
            <v>0</v>
          </cell>
        </row>
        <row r="4203">
          <cell r="S4203">
            <v>6</v>
          </cell>
          <cell r="V4203">
            <v>13201</v>
          </cell>
          <cell r="AC4203">
            <v>1901.51</v>
          </cell>
          <cell r="AD4203">
            <v>0</v>
          </cell>
        </row>
        <row r="4204">
          <cell r="S4204">
            <v>6</v>
          </cell>
          <cell r="V4204">
            <v>13202</v>
          </cell>
          <cell r="AC4204">
            <v>7949.16</v>
          </cell>
          <cell r="AD4204">
            <v>0</v>
          </cell>
        </row>
        <row r="4205">
          <cell r="S4205">
            <v>6</v>
          </cell>
          <cell r="V4205">
            <v>15202</v>
          </cell>
          <cell r="AC4205">
            <v>3978.84</v>
          </cell>
          <cell r="AD4205">
            <v>0</v>
          </cell>
        </row>
        <row r="4206">
          <cell r="S4206">
            <v>6</v>
          </cell>
          <cell r="V4206">
            <v>39202</v>
          </cell>
          <cell r="AC4206">
            <v>771.97</v>
          </cell>
          <cell r="AD4206">
            <v>0</v>
          </cell>
        </row>
        <row r="4207">
          <cell r="S4207">
            <v>6</v>
          </cell>
          <cell r="V4207" t="str">
            <v>OPERACIONES AJENAS DE INGRESO</v>
          </cell>
          <cell r="AC4207">
            <v>0</v>
          </cell>
          <cell r="AD4207">
            <v>0</v>
          </cell>
        </row>
        <row r="4208">
          <cell r="S4208">
            <v>6</v>
          </cell>
          <cell r="V4208">
            <v>13201</v>
          </cell>
          <cell r="AC4208">
            <v>1902.68</v>
          </cell>
          <cell r="AD4208">
            <v>0</v>
          </cell>
        </row>
        <row r="4209">
          <cell r="S4209">
            <v>6</v>
          </cell>
          <cell r="V4209">
            <v>13202</v>
          </cell>
          <cell r="AC4209">
            <v>19230.37</v>
          </cell>
          <cell r="AD4209">
            <v>0</v>
          </cell>
        </row>
        <row r="4210">
          <cell r="S4210">
            <v>6</v>
          </cell>
          <cell r="V4210">
            <v>15202</v>
          </cell>
          <cell r="AC4210">
            <v>9625.49</v>
          </cell>
          <cell r="AD4210">
            <v>0</v>
          </cell>
        </row>
        <row r="4211">
          <cell r="S4211">
            <v>6</v>
          </cell>
          <cell r="V4211">
            <v>39202</v>
          </cell>
          <cell r="AC4211">
            <v>3064.77</v>
          </cell>
          <cell r="AD4211">
            <v>0</v>
          </cell>
        </row>
        <row r="4212">
          <cell r="S4212">
            <v>6</v>
          </cell>
          <cell r="V4212" t="str">
            <v>OPERACIONES AJENAS DE INGRESO</v>
          </cell>
          <cell r="AC4212">
            <v>0</v>
          </cell>
          <cell r="AD4212">
            <v>0</v>
          </cell>
        </row>
        <row r="4213">
          <cell r="S4213">
            <v>6</v>
          </cell>
          <cell r="V4213">
            <v>37504</v>
          </cell>
          <cell r="AC4213">
            <v>2485</v>
          </cell>
          <cell r="AD4213">
            <v>0</v>
          </cell>
        </row>
        <row r="4214">
          <cell r="S4214">
            <v>6</v>
          </cell>
          <cell r="V4214">
            <v>37504</v>
          </cell>
          <cell r="AC4214">
            <v>3045</v>
          </cell>
          <cell r="AD4214">
            <v>0</v>
          </cell>
        </row>
        <row r="4215">
          <cell r="S4215">
            <v>6</v>
          </cell>
          <cell r="V4215">
            <v>37504</v>
          </cell>
          <cell r="AC4215">
            <v>2450</v>
          </cell>
          <cell r="AD4215">
            <v>0</v>
          </cell>
        </row>
        <row r="4216">
          <cell r="S4216">
            <v>6</v>
          </cell>
          <cell r="V4216">
            <v>37504</v>
          </cell>
          <cell r="AC4216">
            <v>1905.6</v>
          </cell>
          <cell r="AD4216">
            <v>0</v>
          </cell>
        </row>
        <row r="4217">
          <cell r="S4217">
            <v>6</v>
          </cell>
          <cell r="V4217">
            <v>37504</v>
          </cell>
          <cell r="AC4217">
            <v>2458.1999999999998</v>
          </cell>
          <cell r="AD4217">
            <v>0</v>
          </cell>
        </row>
        <row r="4218">
          <cell r="S4218">
            <v>6</v>
          </cell>
          <cell r="V4218">
            <v>37504</v>
          </cell>
          <cell r="AC4218">
            <v>2483.3000000000002</v>
          </cell>
          <cell r="AD4218">
            <v>0</v>
          </cell>
        </row>
        <row r="4219">
          <cell r="S4219">
            <v>6</v>
          </cell>
          <cell r="V4219">
            <v>37504</v>
          </cell>
          <cell r="AC4219">
            <v>5756.6</v>
          </cell>
          <cell r="AD4219">
            <v>0</v>
          </cell>
        </row>
        <row r="4220">
          <cell r="S4220">
            <v>6</v>
          </cell>
          <cell r="V4220">
            <v>37504</v>
          </cell>
          <cell r="AC4220">
            <v>4210.3999999999996</v>
          </cell>
          <cell r="AD4220">
            <v>0</v>
          </cell>
        </row>
        <row r="4221">
          <cell r="S4221">
            <v>6</v>
          </cell>
          <cell r="V4221">
            <v>37504</v>
          </cell>
          <cell r="AC4221">
            <v>7355.2</v>
          </cell>
          <cell r="AD4221">
            <v>0</v>
          </cell>
        </row>
        <row r="4222">
          <cell r="S4222">
            <v>6</v>
          </cell>
          <cell r="V4222">
            <v>37504</v>
          </cell>
          <cell r="AC4222">
            <v>12517.6</v>
          </cell>
          <cell r="AD4222">
            <v>0</v>
          </cell>
        </row>
        <row r="4223">
          <cell r="S4223">
            <v>6</v>
          </cell>
          <cell r="V4223">
            <v>37504</v>
          </cell>
          <cell r="AC4223">
            <v>7199.2</v>
          </cell>
          <cell r="AD4223">
            <v>0</v>
          </cell>
        </row>
        <row r="4224">
          <cell r="S4224">
            <v>6</v>
          </cell>
          <cell r="V4224">
            <v>37504</v>
          </cell>
          <cell r="AC4224">
            <v>3563.95</v>
          </cell>
          <cell r="AD4224">
            <v>0</v>
          </cell>
        </row>
        <row r="4225">
          <cell r="S4225">
            <v>6</v>
          </cell>
          <cell r="V4225">
            <v>37504</v>
          </cell>
          <cell r="AC4225">
            <v>334</v>
          </cell>
          <cell r="AD4225">
            <v>0</v>
          </cell>
        </row>
        <row r="4226">
          <cell r="S4226">
            <v>6</v>
          </cell>
          <cell r="V4226">
            <v>37504</v>
          </cell>
          <cell r="AC4226">
            <v>160</v>
          </cell>
          <cell r="AD4226">
            <v>0</v>
          </cell>
        </row>
        <row r="4227">
          <cell r="S4227">
            <v>7</v>
          </cell>
          <cell r="V4227">
            <v>31301</v>
          </cell>
          <cell r="AC4227">
            <v>431.11</v>
          </cell>
          <cell r="AD4227">
            <v>29.77</v>
          </cell>
        </row>
        <row r="4228">
          <cell r="S4228">
            <v>7</v>
          </cell>
          <cell r="V4228">
            <v>31301</v>
          </cell>
          <cell r="AC4228">
            <v>1365.96</v>
          </cell>
          <cell r="AD4228">
            <v>218.4</v>
          </cell>
        </row>
        <row r="4229">
          <cell r="S4229">
            <v>7</v>
          </cell>
          <cell r="V4229">
            <v>31101</v>
          </cell>
          <cell r="AC4229">
            <v>3546.53</v>
          </cell>
          <cell r="AD4229">
            <v>559.47</v>
          </cell>
        </row>
        <row r="4230">
          <cell r="S4230">
            <v>7</v>
          </cell>
          <cell r="V4230">
            <v>31101</v>
          </cell>
          <cell r="AC4230">
            <v>5372.63</v>
          </cell>
          <cell r="AD4230">
            <v>781.37</v>
          </cell>
        </row>
        <row r="4231">
          <cell r="S4231">
            <v>7</v>
          </cell>
          <cell r="V4231">
            <v>31101</v>
          </cell>
          <cell r="AC4231">
            <v>1319.15</v>
          </cell>
          <cell r="AD4231">
            <v>191.85</v>
          </cell>
        </row>
        <row r="4232">
          <cell r="S4232">
            <v>7</v>
          </cell>
          <cell r="V4232">
            <v>31101</v>
          </cell>
          <cell r="AC4232">
            <v>4577.74</v>
          </cell>
          <cell r="AD4232">
            <v>366.26</v>
          </cell>
        </row>
        <row r="4233">
          <cell r="S4233">
            <v>7</v>
          </cell>
          <cell r="V4233">
            <v>31301</v>
          </cell>
          <cell r="AC4233">
            <v>221.5</v>
          </cell>
          <cell r="AD4233">
            <v>0</v>
          </cell>
        </row>
        <row r="4234">
          <cell r="S4234">
            <v>7</v>
          </cell>
          <cell r="V4234">
            <v>39801</v>
          </cell>
          <cell r="AC4234">
            <v>9814</v>
          </cell>
          <cell r="AD4234">
            <v>0</v>
          </cell>
        </row>
        <row r="4235">
          <cell r="S4235">
            <v>7</v>
          </cell>
          <cell r="V4235">
            <v>39801</v>
          </cell>
          <cell r="AC4235">
            <v>767</v>
          </cell>
          <cell r="AD4235">
            <v>0</v>
          </cell>
        </row>
        <row r="4236">
          <cell r="S4236">
            <v>7</v>
          </cell>
          <cell r="V4236">
            <v>39801</v>
          </cell>
          <cell r="AC4236">
            <v>11378</v>
          </cell>
          <cell r="AD4236">
            <v>0</v>
          </cell>
        </row>
        <row r="4237">
          <cell r="S4237">
            <v>7</v>
          </cell>
          <cell r="V4237">
            <v>39801</v>
          </cell>
          <cell r="AC4237">
            <v>1689</v>
          </cell>
          <cell r="AD4237">
            <v>0</v>
          </cell>
        </row>
        <row r="4238">
          <cell r="S4238">
            <v>7</v>
          </cell>
          <cell r="V4238">
            <v>39801</v>
          </cell>
          <cell r="AC4238">
            <v>1689</v>
          </cell>
          <cell r="AD4238">
            <v>0</v>
          </cell>
        </row>
        <row r="4239">
          <cell r="S4239">
            <v>7</v>
          </cell>
          <cell r="V4239">
            <v>39801</v>
          </cell>
          <cell r="AC4239">
            <v>2408</v>
          </cell>
          <cell r="AD4239">
            <v>0</v>
          </cell>
        </row>
        <row r="4240">
          <cell r="S4240">
            <v>7</v>
          </cell>
          <cell r="V4240">
            <v>39801</v>
          </cell>
          <cell r="AC4240">
            <v>9318</v>
          </cell>
          <cell r="AD4240">
            <v>0</v>
          </cell>
        </row>
        <row r="4241">
          <cell r="S4241">
            <v>7</v>
          </cell>
          <cell r="V4241">
            <v>39801</v>
          </cell>
          <cell r="AC4241">
            <v>3459</v>
          </cell>
          <cell r="AD4241">
            <v>0</v>
          </cell>
        </row>
        <row r="4242">
          <cell r="S4242">
            <v>7</v>
          </cell>
          <cell r="V4242">
            <v>39801</v>
          </cell>
          <cell r="AC4242">
            <v>1407</v>
          </cell>
          <cell r="AD4242">
            <v>0</v>
          </cell>
        </row>
        <row r="4243">
          <cell r="S4243">
            <v>7</v>
          </cell>
          <cell r="V4243">
            <v>39801</v>
          </cell>
          <cell r="AC4243">
            <v>10158</v>
          </cell>
          <cell r="AD4243">
            <v>0</v>
          </cell>
        </row>
        <row r="4244">
          <cell r="S4244">
            <v>7</v>
          </cell>
          <cell r="V4244">
            <v>39801</v>
          </cell>
          <cell r="AC4244">
            <v>8604</v>
          </cell>
          <cell r="AD4244">
            <v>0</v>
          </cell>
        </row>
        <row r="4245">
          <cell r="S4245">
            <v>7</v>
          </cell>
          <cell r="V4245">
            <v>39801</v>
          </cell>
          <cell r="AC4245">
            <v>1767</v>
          </cell>
          <cell r="AD4245">
            <v>0</v>
          </cell>
        </row>
        <row r="4246">
          <cell r="S4246">
            <v>7</v>
          </cell>
          <cell r="V4246">
            <v>39801</v>
          </cell>
          <cell r="AC4246">
            <v>2125</v>
          </cell>
          <cell r="AD4246">
            <v>0</v>
          </cell>
        </row>
        <row r="4247">
          <cell r="S4247">
            <v>7</v>
          </cell>
          <cell r="V4247">
            <v>39801</v>
          </cell>
          <cell r="AC4247">
            <v>1534</v>
          </cell>
          <cell r="AD4247">
            <v>0</v>
          </cell>
        </row>
        <row r="4248">
          <cell r="S4248">
            <v>7</v>
          </cell>
          <cell r="V4248">
            <v>39801</v>
          </cell>
          <cell r="AC4248">
            <v>3221</v>
          </cell>
          <cell r="AD4248">
            <v>0</v>
          </cell>
        </row>
        <row r="4249">
          <cell r="S4249">
            <v>7</v>
          </cell>
          <cell r="V4249">
            <v>39801</v>
          </cell>
          <cell r="AC4249">
            <v>9524</v>
          </cell>
          <cell r="AD4249">
            <v>0</v>
          </cell>
        </row>
        <row r="4250">
          <cell r="S4250">
            <v>7</v>
          </cell>
          <cell r="V4250">
            <v>39801</v>
          </cell>
          <cell r="AC4250">
            <v>922</v>
          </cell>
          <cell r="AD4250">
            <v>0</v>
          </cell>
        </row>
        <row r="4251">
          <cell r="S4251">
            <v>7</v>
          </cell>
          <cell r="V4251">
            <v>39801</v>
          </cell>
          <cell r="AC4251">
            <v>3845</v>
          </cell>
          <cell r="AD4251">
            <v>0</v>
          </cell>
        </row>
        <row r="4252">
          <cell r="S4252">
            <v>7</v>
          </cell>
          <cell r="V4252">
            <v>39801</v>
          </cell>
          <cell r="AC4252">
            <v>2606</v>
          </cell>
          <cell r="AD4252">
            <v>0</v>
          </cell>
        </row>
        <row r="4253">
          <cell r="S4253">
            <v>7</v>
          </cell>
          <cell r="V4253">
            <v>39801</v>
          </cell>
          <cell r="AC4253">
            <v>1951</v>
          </cell>
          <cell r="AD4253">
            <v>0</v>
          </cell>
        </row>
        <row r="4254">
          <cell r="S4254">
            <v>7</v>
          </cell>
          <cell r="V4254">
            <v>39801</v>
          </cell>
          <cell r="AC4254">
            <v>5308</v>
          </cell>
          <cell r="AD4254">
            <v>0</v>
          </cell>
        </row>
        <row r="4255">
          <cell r="S4255">
            <v>7</v>
          </cell>
          <cell r="V4255">
            <v>39202</v>
          </cell>
          <cell r="AC4255">
            <v>2203</v>
          </cell>
          <cell r="AD4255">
            <v>0</v>
          </cell>
        </row>
        <row r="4256">
          <cell r="S4256">
            <v>7</v>
          </cell>
          <cell r="V4256">
            <v>14103</v>
          </cell>
          <cell r="AC4256">
            <v>0</v>
          </cell>
          <cell r="AD4256">
            <v>0</v>
          </cell>
        </row>
        <row r="4257">
          <cell r="S4257">
            <v>7</v>
          </cell>
          <cell r="V4257">
            <v>14103</v>
          </cell>
          <cell r="AC4257">
            <v>0</v>
          </cell>
          <cell r="AD4257">
            <v>0</v>
          </cell>
        </row>
        <row r="4258">
          <cell r="S4258">
            <v>7</v>
          </cell>
          <cell r="V4258">
            <v>14103</v>
          </cell>
          <cell r="AC4258">
            <v>0</v>
          </cell>
          <cell r="AD4258">
            <v>0</v>
          </cell>
        </row>
        <row r="4259">
          <cell r="S4259">
            <v>7</v>
          </cell>
          <cell r="V4259">
            <v>14103</v>
          </cell>
          <cell r="AC4259">
            <v>10600.19</v>
          </cell>
          <cell r="AD4259">
            <v>0</v>
          </cell>
        </row>
        <row r="4260">
          <cell r="S4260">
            <v>7</v>
          </cell>
          <cell r="V4260" t="str">
            <v>OPERACIONES AJENAS DE EGRESO</v>
          </cell>
          <cell r="AC4260">
            <v>1183.03</v>
          </cell>
          <cell r="AD4260">
            <v>0</v>
          </cell>
        </row>
        <row r="4261">
          <cell r="S4261">
            <v>7</v>
          </cell>
          <cell r="V4261">
            <v>14301</v>
          </cell>
          <cell r="AC4261">
            <v>899.92</v>
          </cell>
          <cell r="AD4261">
            <v>0</v>
          </cell>
        </row>
        <row r="4262">
          <cell r="S4262">
            <v>7</v>
          </cell>
          <cell r="V4262">
            <v>39202</v>
          </cell>
          <cell r="AC4262">
            <v>2813.69</v>
          </cell>
          <cell r="AD4262">
            <v>0</v>
          </cell>
        </row>
        <row r="4263">
          <cell r="S4263">
            <v>7</v>
          </cell>
          <cell r="V4263">
            <v>31301</v>
          </cell>
          <cell r="AC4263">
            <v>431.11</v>
          </cell>
          <cell r="AD4263">
            <v>29.77</v>
          </cell>
        </row>
        <row r="4264">
          <cell r="S4264">
            <v>7</v>
          </cell>
          <cell r="V4264">
            <v>31301</v>
          </cell>
          <cell r="AC4264">
            <v>0</v>
          </cell>
          <cell r="AD4264">
            <v>0</v>
          </cell>
        </row>
        <row r="4265">
          <cell r="S4265">
            <v>7</v>
          </cell>
          <cell r="V4265">
            <v>31101</v>
          </cell>
          <cell r="AC4265">
            <v>3546.53</v>
          </cell>
          <cell r="AD4265">
            <v>559.47</v>
          </cell>
        </row>
        <row r="4266">
          <cell r="S4266">
            <v>7</v>
          </cell>
          <cell r="V4266">
            <v>31101</v>
          </cell>
          <cell r="AC4266">
            <v>5372.63</v>
          </cell>
          <cell r="AD4266">
            <v>781.37</v>
          </cell>
        </row>
        <row r="4267">
          <cell r="S4267">
            <v>7</v>
          </cell>
          <cell r="V4267">
            <v>31101</v>
          </cell>
          <cell r="AC4267">
            <v>1319.15</v>
          </cell>
          <cell r="AD4267">
            <v>191.85</v>
          </cell>
        </row>
        <row r="4268">
          <cell r="S4268">
            <v>7</v>
          </cell>
          <cell r="V4268">
            <v>31101</v>
          </cell>
          <cell r="AC4268">
            <v>4577.74</v>
          </cell>
          <cell r="AD4268">
            <v>366.26</v>
          </cell>
        </row>
        <row r="4269">
          <cell r="S4269">
            <v>7</v>
          </cell>
          <cell r="V4269">
            <v>31301</v>
          </cell>
          <cell r="AC4269">
            <v>221.5</v>
          </cell>
          <cell r="AD4269">
            <v>0</v>
          </cell>
        </row>
        <row r="4270">
          <cell r="S4270">
            <v>7</v>
          </cell>
          <cell r="V4270">
            <v>39202</v>
          </cell>
          <cell r="AC4270">
            <v>2203</v>
          </cell>
          <cell r="AD4270">
            <v>0</v>
          </cell>
        </row>
        <row r="4271">
          <cell r="S4271">
            <v>7</v>
          </cell>
          <cell r="V4271">
            <v>31401</v>
          </cell>
          <cell r="AC4271">
            <v>447673.62</v>
          </cell>
          <cell r="AD4271">
            <v>71627.78</v>
          </cell>
        </row>
        <row r="4272">
          <cell r="S4272">
            <v>7</v>
          </cell>
          <cell r="V4272">
            <v>34101</v>
          </cell>
          <cell r="AC4272">
            <v>270</v>
          </cell>
          <cell r="AD4272">
            <v>43.2</v>
          </cell>
        </row>
        <row r="4273">
          <cell r="S4273">
            <v>7</v>
          </cell>
          <cell r="V4273">
            <v>31603</v>
          </cell>
          <cell r="AC4273">
            <v>8706.69</v>
          </cell>
          <cell r="AD4273">
            <v>1393.07</v>
          </cell>
        </row>
        <row r="4274">
          <cell r="S4274">
            <v>9</v>
          </cell>
          <cell r="V4274">
            <v>31101</v>
          </cell>
          <cell r="AC4274">
            <v>9599.2199999999993</v>
          </cell>
          <cell r="AD4274">
            <v>1535.78</v>
          </cell>
        </row>
        <row r="4275">
          <cell r="S4275">
            <v>9</v>
          </cell>
          <cell r="V4275">
            <v>31101</v>
          </cell>
          <cell r="AC4275">
            <v>5451.64</v>
          </cell>
          <cell r="AD4275">
            <v>872.36</v>
          </cell>
        </row>
        <row r="4276">
          <cell r="S4276">
            <v>7</v>
          </cell>
          <cell r="V4276">
            <v>39202</v>
          </cell>
          <cell r="AC4276">
            <v>33920</v>
          </cell>
          <cell r="AD4276">
            <v>0</v>
          </cell>
        </row>
        <row r="4277">
          <cell r="S4277">
            <v>7</v>
          </cell>
          <cell r="V4277">
            <v>39401</v>
          </cell>
          <cell r="AC4277">
            <v>146080</v>
          </cell>
          <cell r="AD4277">
            <v>0</v>
          </cell>
        </row>
        <row r="4278">
          <cell r="S4278">
            <v>7</v>
          </cell>
          <cell r="V4278">
            <v>37504</v>
          </cell>
          <cell r="AC4278">
            <v>2050</v>
          </cell>
          <cell r="AD4278">
            <v>0</v>
          </cell>
        </row>
        <row r="4279">
          <cell r="S4279">
            <v>7</v>
          </cell>
          <cell r="V4279">
            <v>37504</v>
          </cell>
          <cell r="AC4279">
            <v>5950</v>
          </cell>
          <cell r="AD4279">
            <v>0</v>
          </cell>
        </row>
        <row r="4280">
          <cell r="S4280">
            <v>7</v>
          </cell>
          <cell r="V4280">
            <v>37504</v>
          </cell>
          <cell r="AC4280">
            <v>9950.43</v>
          </cell>
          <cell r="AD4280">
            <v>0</v>
          </cell>
        </row>
        <row r="4281">
          <cell r="S4281">
            <v>7</v>
          </cell>
          <cell r="V4281">
            <v>37504</v>
          </cell>
          <cell r="AC4281">
            <v>2567</v>
          </cell>
          <cell r="AD4281">
            <v>0</v>
          </cell>
        </row>
        <row r="4282">
          <cell r="S4282">
            <v>7</v>
          </cell>
          <cell r="V4282">
            <v>32201</v>
          </cell>
          <cell r="AC4282">
            <v>32800</v>
          </cell>
          <cell r="AD4282">
            <v>5248</v>
          </cell>
        </row>
        <row r="4283">
          <cell r="S4283">
            <v>7</v>
          </cell>
          <cell r="V4283">
            <v>35101</v>
          </cell>
          <cell r="AC4283">
            <v>42361.06</v>
          </cell>
          <cell r="AD4283">
            <v>6777.77</v>
          </cell>
        </row>
        <row r="4284">
          <cell r="S4284">
            <v>7</v>
          </cell>
          <cell r="V4284">
            <v>37504</v>
          </cell>
          <cell r="AC4284">
            <v>4207</v>
          </cell>
          <cell r="AD4284">
            <v>0</v>
          </cell>
        </row>
        <row r="4285">
          <cell r="S4285">
            <v>7</v>
          </cell>
          <cell r="V4285">
            <v>37504</v>
          </cell>
          <cell r="AC4285">
            <v>3065</v>
          </cell>
          <cell r="AD4285">
            <v>0</v>
          </cell>
        </row>
        <row r="4286">
          <cell r="S4286">
            <v>7</v>
          </cell>
          <cell r="V4286">
            <v>37504</v>
          </cell>
          <cell r="AC4286">
            <v>489</v>
          </cell>
          <cell r="AD4286">
            <v>0</v>
          </cell>
        </row>
        <row r="4287">
          <cell r="S4287">
            <v>7</v>
          </cell>
          <cell r="V4287">
            <v>37504</v>
          </cell>
          <cell r="AC4287">
            <v>1163.02</v>
          </cell>
          <cell r="AD4287">
            <v>0</v>
          </cell>
        </row>
        <row r="4288">
          <cell r="S4288">
            <v>9</v>
          </cell>
          <cell r="V4288">
            <v>33104</v>
          </cell>
          <cell r="AC4288">
            <v>47650</v>
          </cell>
          <cell r="AD4288">
            <v>7624</v>
          </cell>
        </row>
        <row r="4289">
          <cell r="S4289">
            <v>9</v>
          </cell>
          <cell r="V4289">
            <v>33104</v>
          </cell>
          <cell r="AC4289">
            <v>3500</v>
          </cell>
          <cell r="AD4289">
            <v>560</v>
          </cell>
        </row>
        <row r="4290">
          <cell r="S4290">
            <v>9</v>
          </cell>
          <cell r="V4290">
            <v>33104</v>
          </cell>
          <cell r="AC4290">
            <v>3500</v>
          </cell>
          <cell r="AD4290">
            <v>560</v>
          </cell>
        </row>
        <row r="4291">
          <cell r="S4291">
            <v>9</v>
          </cell>
          <cell r="V4291">
            <v>33104</v>
          </cell>
          <cell r="AC4291">
            <v>30419.599999999999</v>
          </cell>
          <cell r="AD4291">
            <v>4867.1400000000003</v>
          </cell>
        </row>
        <row r="4292">
          <cell r="S4292">
            <v>9</v>
          </cell>
          <cell r="V4292">
            <v>33104</v>
          </cell>
          <cell r="AC4292">
            <v>3500</v>
          </cell>
          <cell r="AD4292">
            <v>560</v>
          </cell>
        </row>
        <row r="4293">
          <cell r="S4293">
            <v>9</v>
          </cell>
          <cell r="V4293">
            <v>33104</v>
          </cell>
          <cell r="AC4293">
            <v>3500</v>
          </cell>
          <cell r="AD4293">
            <v>560</v>
          </cell>
        </row>
        <row r="4294">
          <cell r="S4294">
            <v>9</v>
          </cell>
          <cell r="V4294">
            <v>33104</v>
          </cell>
          <cell r="AC4294">
            <v>3500</v>
          </cell>
          <cell r="AD4294">
            <v>560</v>
          </cell>
        </row>
        <row r="4295">
          <cell r="S4295">
            <v>9</v>
          </cell>
          <cell r="V4295">
            <v>33104</v>
          </cell>
          <cell r="AC4295">
            <v>3500</v>
          </cell>
          <cell r="AD4295">
            <v>560</v>
          </cell>
        </row>
        <row r="4296">
          <cell r="S4296">
            <v>9</v>
          </cell>
          <cell r="V4296">
            <v>33104</v>
          </cell>
          <cell r="AC4296">
            <v>3500</v>
          </cell>
          <cell r="AD4296">
            <v>560</v>
          </cell>
        </row>
        <row r="4297">
          <cell r="S4297">
            <v>9</v>
          </cell>
          <cell r="V4297">
            <v>33104</v>
          </cell>
          <cell r="AC4297">
            <v>3500</v>
          </cell>
          <cell r="AD4297">
            <v>560</v>
          </cell>
        </row>
        <row r="4298">
          <cell r="S4298">
            <v>9</v>
          </cell>
          <cell r="V4298">
            <v>33104</v>
          </cell>
          <cell r="AC4298">
            <v>3500</v>
          </cell>
          <cell r="AD4298">
            <v>560</v>
          </cell>
        </row>
        <row r="4299">
          <cell r="S4299">
            <v>9</v>
          </cell>
          <cell r="V4299">
            <v>33104</v>
          </cell>
          <cell r="AC4299">
            <v>1460</v>
          </cell>
          <cell r="AD4299">
            <v>0</v>
          </cell>
        </row>
        <row r="4300">
          <cell r="S4300">
            <v>9</v>
          </cell>
          <cell r="V4300">
            <v>33104</v>
          </cell>
          <cell r="AC4300">
            <v>1021.12</v>
          </cell>
          <cell r="AD4300">
            <v>163.38</v>
          </cell>
        </row>
        <row r="4301">
          <cell r="S4301">
            <v>9</v>
          </cell>
          <cell r="V4301">
            <v>33104</v>
          </cell>
          <cell r="AC4301">
            <v>1460</v>
          </cell>
          <cell r="AD4301">
            <v>0</v>
          </cell>
        </row>
        <row r="4302">
          <cell r="S4302">
            <v>9</v>
          </cell>
          <cell r="V4302">
            <v>33104</v>
          </cell>
          <cell r="AC4302">
            <v>1910.22</v>
          </cell>
          <cell r="AD4302">
            <v>305.64</v>
          </cell>
        </row>
        <row r="4303">
          <cell r="S4303">
            <v>9</v>
          </cell>
          <cell r="V4303">
            <v>31101</v>
          </cell>
          <cell r="AC4303">
            <v>142381.04</v>
          </cell>
          <cell r="AD4303">
            <v>22780.959999999999</v>
          </cell>
        </row>
        <row r="4304">
          <cell r="S4304">
            <v>9</v>
          </cell>
          <cell r="V4304">
            <v>31101</v>
          </cell>
          <cell r="AC4304">
            <v>35237.08</v>
          </cell>
          <cell r="AD4304">
            <v>5637.93</v>
          </cell>
        </row>
        <row r="4305">
          <cell r="S4305">
            <v>9</v>
          </cell>
          <cell r="V4305">
            <v>39202</v>
          </cell>
          <cell r="AC4305">
            <v>434.99</v>
          </cell>
          <cell r="AD4305">
            <v>0</v>
          </cell>
        </row>
        <row r="4306">
          <cell r="S4306">
            <v>7</v>
          </cell>
          <cell r="V4306">
            <v>33104</v>
          </cell>
          <cell r="AC4306">
            <v>518000</v>
          </cell>
          <cell r="AD4306">
            <v>82880</v>
          </cell>
        </row>
        <row r="4307">
          <cell r="S4307">
            <v>7</v>
          </cell>
          <cell r="V4307">
            <v>31602</v>
          </cell>
          <cell r="AC4307">
            <v>518384</v>
          </cell>
          <cell r="AD4307">
            <v>82941.440000000002</v>
          </cell>
        </row>
        <row r="4308">
          <cell r="S4308">
            <v>7</v>
          </cell>
          <cell r="V4308">
            <v>31602</v>
          </cell>
          <cell r="AC4308">
            <v>502780</v>
          </cell>
          <cell r="AD4308">
            <v>80444.800000000003</v>
          </cell>
        </row>
        <row r="4309">
          <cell r="S4309">
            <v>7</v>
          </cell>
          <cell r="V4309">
            <v>31602</v>
          </cell>
          <cell r="AC4309">
            <v>482186</v>
          </cell>
          <cell r="AD4309">
            <v>77149.759999999995</v>
          </cell>
        </row>
        <row r="4310">
          <cell r="S4310">
            <v>7</v>
          </cell>
          <cell r="V4310" t="str">
            <v>OPERACIONES AJENAS DE EGRESO</v>
          </cell>
          <cell r="AC4310">
            <v>177535</v>
          </cell>
          <cell r="AD4310">
            <v>0</v>
          </cell>
        </row>
        <row r="4311">
          <cell r="S4311">
            <v>7</v>
          </cell>
          <cell r="V4311" t="str">
            <v>OPERACIONES AJENAS DE EGRESO</v>
          </cell>
          <cell r="AC4311">
            <v>27320</v>
          </cell>
          <cell r="AD4311">
            <v>0</v>
          </cell>
        </row>
        <row r="4312">
          <cell r="S4312">
            <v>7</v>
          </cell>
          <cell r="V4312" t="str">
            <v>OPERACIONES AJENAS DE EGRESO</v>
          </cell>
          <cell r="AC4312">
            <v>64318</v>
          </cell>
          <cell r="AD4312">
            <v>0</v>
          </cell>
        </row>
        <row r="4313">
          <cell r="S4313">
            <v>7</v>
          </cell>
          <cell r="V4313" t="str">
            <v>OPERACIONES AJENAS DE EGRESO</v>
          </cell>
          <cell r="AC4313">
            <v>191906</v>
          </cell>
          <cell r="AD4313">
            <v>0</v>
          </cell>
        </row>
        <row r="4314">
          <cell r="S4314">
            <v>7</v>
          </cell>
          <cell r="V4314">
            <v>14103</v>
          </cell>
          <cell r="AC4314">
            <v>0</v>
          </cell>
          <cell r="AD4314">
            <v>0</v>
          </cell>
        </row>
        <row r="4315">
          <cell r="S4315">
            <v>7</v>
          </cell>
          <cell r="V4315">
            <v>14103</v>
          </cell>
          <cell r="AC4315">
            <v>0</v>
          </cell>
          <cell r="AD4315">
            <v>0</v>
          </cell>
        </row>
        <row r="4316">
          <cell r="S4316">
            <v>7</v>
          </cell>
          <cell r="V4316">
            <v>14103</v>
          </cell>
          <cell r="AC4316">
            <v>2141910.85</v>
          </cell>
          <cell r="AD4316">
            <v>0</v>
          </cell>
        </row>
        <row r="4317">
          <cell r="S4317">
            <v>7</v>
          </cell>
          <cell r="V4317" t="str">
            <v>OPERACIONES AJENAS DE EGRESO</v>
          </cell>
          <cell r="AC4317">
            <v>447893.66000000003</v>
          </cell>
          <cell r="AD4317">
            <v>0</v>
          </cell>
        </row>
        <row r="4318">
          <cell r="S4318">
            <v>7</v>
          </cell>
          <cell r="V4318">
            <v>14202</v>
          </cell>
          <cell r="AC4318">
            <v>1188319.22</v>
          </cell>
          <cell r="AD4318">
            <v>0</v>
          </cell>
        </row>
        <row r="4319">
          <cell r="S4319">
            <v>7</v>
          </cell>
          <cell r="V4319" t="str">
            <v>OPERACIONES AJENAS DE EGRESO</v>
          </cell>
          <cell r="AC4319">
            <v>304719.51</v>
          </cell>
          <cell r="AD4319">
            <v>0</v>
          </cell>
        </row>
        <row r="4320">
          <cell r="S4320">
            <v>7</v>
          </cell>
          <cell r="V4320">
            <v>14301</v>
          </cell>
          <cell r="AC4320">
            <v>475327.15</v>
          </cell>
          <cell r="AD4320">
            <v>0</v>
          </cell>
        </row>
        <row r="4321">
          <cell r="S4321">
            <v>7</v>
          </cell>
          <cell r="V4321">
            <v>39801</v>
          </cell>
          <cell r="AC4321">
            <v>314166</v>
          </cell>
          <cell r="AD4321">
            <v>0</v>
          </cell>
        </row>
        <row r="4322">
          <cell r="S4322">
            <v>7</v>
          </cell>
          <cell r="V4322" t="str">
            <v>OPERACIONES AJENAS DE EGRESO</v>
          </cell>
          <cell r="AC4322">
            <v>2762741</v>
          </cell>
          <cell r="AD4322">
            <v>0</v>
          </cell>
        </row>
        <row r="4323">
          <cell r="S4323">
            <v>7</v>
          </cell>
          <cell r="V4323">
            <v>33104</v>
          </cell>
          <cell r="AC4323">
            <v>518000</v>
          </cell>
          <cell r="AD4323">
            <v>82880</v>
          </cell>
        </row>
        <row r="4324">
          <cell r="S4324">
            <v>6</v>
          </cell>
          <cell r="V4324">
            <v>11301</v>
          </cell>
          <cell r="AC4324">
            <v>3146</v>
          </cell>
          <cell r="AD4324">
            <v>0</v>
          </cell>
        </row>
        <row r="4325">
          <cell r="S4325">
            <v>6</v>
          </cell>
          <cell r="V4325">
            <v>13201</v>
          </cell>
          <cell r="AC4325">
            <v>87.9</v>
          </cell>
          <cell r="AD4325">
            <v>0</v>
          </cell>
        </row>
        <row r="4326">
          <cell r="S4326">
            <v>6</v>
          </cell>
          <cell r="V4326">
            <v>13202</v>
          </cell>
          <cell r="AC4326">
            <v>992.07</v>
          </cell>
          <cell r="AD4326">
            <v>0</v>
          </cell>
        </row>
        <row r="4327">
          <cell r="S4327">
            <v>6</v>
          </cell>
          <cell r="V4327">
            <v>15202</v>
          </cell>
          <cell r="AC4327">
            <v>25814.639999999999</v>
          </cell>
          <cell r="AD4327">
            <v>0</v>
          </cell>
        </row>
        <row r="4328">
          <cell r="S4328">
            <v>6</v>
          </cell>
          <cell r="V4328">
            <v>15402</v>
          </cell>
          <cell r="AC4328">
            <v>5731</v>
          </cell>
          <cell r="AD4328">
            <v>0</v>
          </cell>
        </row>
        <row r="4329">
          <cell r="S4329">
            <v>6</v>
          </cell>
          <cell r="V4329">
            <v>15901</v>
          </cell>
          <cell r="AC4329">
            <v>770</v>
          </cell>
          <cell r="AD4329">
            <v>0</v>
          </cell>
        </row>
        <row r="4330">
          <cell r="S4330">
            <v>6</v>
          </cell>
          <cell r="V4330">
            <v>39202</v>
          </cell>
          <cell r="AC4330">
            <v>873.72</v>
          </cell>
          <cell r="AD4330">
            <v>0</v>
          </cell>
        </row>
        <row r="4331">
          <cell r="S4331">
            <v>6</v>
          </cell>
          <cell r="V4331" t="str">
            <v>OPERACIONES AJENAS DE INGRESO</v>
          </cell>
          <cell r="AC4331">
            <v>0</v>
          </cell>
          <cell r="AD4331">
            <v>0</v>
          </cell>
        </row>
        <row r="4332">
          <cell r="S4332">
            <v>7</v>
          </cell>
          <cell r="V4332">
            <v>33104</v>
          </cell>
          <cell r="AC4332">
            <v>543</v>
          </cell>
          <cell r="AD4332">
            <v>0</v>
          </cell>
        </row>
        <row r="4333">
          <cell r="S4333">
            <v>7</v>
          </cell>
          <cell r="V4333">
            <v>32201</v>
          </cell>
          <cell r="AC4333">
            <v>60000</v>
          </cell>
          <cell r="AD4333">
            <v>9600</v>
          </cell>
        </row>
        <row r="4334">
          <cell r="S4334">
            <v>7</v>
          </cell>
          <cell r="V4334">
            <v>35101</v>
          </cell>
          <cell r="AC4334">
            <v>1291.3800000000001</v>
          </cell>
          <cell r="AD4334">
            <v>206.62</v>
          </cell>
        </row>
        <row r="4335">
          <cell r="S4335">
            <v>7</v>
          </cell>
          <cell r="V4335">
            <v>31101</v>
          </cell>
          <cell r="AC4335">
            <v>2515.52</v>
          </cell>
          <cell r="AD4335">
            <v>402.48</v>
          </cell>
        </row>
        <row r="4336">
          <cell r="S4336">
            <v>7</v>
          </cell>
          <cell r="V4336">
            <v>33104</v>
          </cell>
          <cell r="AC4336">
            <v>282.3</v>
          </cell>
          <cell r="AD4336">
            <v>45.17</v>
          </cell>
        </row>
        <row r="4337">
          <cell r="S4337">
            <v>7</v>
          </cell>
          <cell r="V4337">
            <v>33104</v>
          </cell>
          <cell r="AC4337">
            <v>406.97</v>
          </cell>
          <cell r="AD4337">
            <v>65.12</v>
          </cell>
        </row>
        <row r="4338">
          <cell r="S4338">
            <v>7</v>
          </cell>
          <cell r="V4338">
            <v>33104</v>
          </cell>
          <cell r="AC4338">
            <v>408.29</v>
          </cell>
          <cell r="AD4338">
            <v>65.33</v>
          </cell>
        </row>
        <row r="4339">
          <cell r="S4339">
            <v>7</v>
          </cell>
          <cell r="V4339">
            <v>33104</v>
          </cell>
          <cell r="AC4339">
            <v>384.26</v>
          </cell>
          <cell r="AD4339">
            <v>61.48</v>
          </cell>
        </row>
        <row r="4340">
          <cell r="S4340">
            <v>7</v>
          </cell>
          <cell r="V4340">
            <v>33104</v>
          </cell>
          <cell r="AC4340">
            <v>405.66</v>
          </cell>
          <cell r="AD4340">
            <v>64.91</v>
          </cell>
        </row>
        <row r="4341">
          <cell r="S4341">
            <v>7</v>
          </cell>
          <cell r="V4341">
            <v>33104</v>
          </cell>
          <cell r="AC4341">
            <v>30663.79</v>
          </cell>
          <cell r="AD4341">
            <v>4906.21</v>
          </cell>
        </row>
        <row r="4342">
          <cell r="S4342">
            <v>7</v>
          </cell>
          <cell r="V4342">
            <v>31101</v>
          </cell>
          <cell r="AC4342">
            <v>142381.03</v>
          </cell>
          <cell r="AD4342">
            <v>22780.97</v>
          </cell>
        </row>
        <row r="4343">
          <cell r="S4343">
            <v>7</v>
          </cell>
          <cell r="V4343">
            <v>21101</v>
          </cell>
          <cell r="AC4343">
            <v>4240</v>
          </cell>
          <cell r="AD4343">
            <v>678.4</v>
          </cell>
        </row>
        <row r="4344">
          <cell r="S4344">
            <v>6</v>
          </cell>
          <cell r="V4344">
            <v>32201</v>
          </cell>
          <cell r="AC4344">
            <v>34808</v>
          </cell>
          <cell r="AD4344">
            <v>2784.64</v>
          </cell>
        </row>
        <row r="4345">
          <cell r="S4345">
            <v>6</v>
          </cell>
          <cell r="V4345">
            <v>35101</v>
          </cell>
          <cell r="AC4345">
            <v>42361.06</v>
          </cell>
          <cell r="AD4345">
            <v>6777.77</v>
          </cell>
        </row>
        <row r="4346">
          <cell r="S4346">
            <v>6</v>
          </cell>
          <cell r="V4346">
            <v>32201</v>
          </cell>
          <cell r="AC4346">
            <v>14490</v>
          </cell>
          <cell r="AD4346">
            <v>2318.4</v>
          </cell>
        </row>
        <row r="4347">
          <cell r="S4347">
            <v>6</v>
          </cell>
          <cell r="V4347">
            <v>32201</v>
          </cell>
          <cell r="AC4347">
            <v>9362.33</v>
          </cell>
          <cell r="AD4347">
            <v>1497.97</v>
          </cell>
        </row>
        <row r="4348">
          <cell r="S4348">
            <v>6</v>
          </cell>
          <cell r="V4348">
            <v>32201</v>
          </cell>
          <cell r="AC4348">
            <v>23600</v>
          </cell>
          <cell r="AD4348">
            <v>3776</v>
          </cell>
        </row>
        <row r="4349">
          <cell r="S4349">
            <v>6</v>
          </cell>
          <cell r="V4349">
            <v>32201</v>
          </cell>
          <cell r="AC4349">
            <v>14490</v>
          </cell>
          <cell r="AD4349">
            <v>2318.4</v>
          </cell>
        </row>
        <row r="4350">
          <cell r="S4350">
            <v>6</v>
          </cell>
          <cell r="V4350">
            <v>32201</v>
          </cell>
          <cell r="AC4350">
            <v>9362.33</v>
          </cell>
          <cell r="AD4350">
            <v>1497.97</v>
          </cell>
        </row>
        <row r="4351">
          <cell r="S4351">
            <v>6</v>
          </cell>
          <cell r="V4351">
            <v>32201</v>
          </cell>
          <cell r="AC4351">
            <v>23600</v>
          </cell>
          <cell r="AD4351">
            <v>3776</v>
          </cell>
        </row>
        <row r="4352">
          <cell r="S4352">
            <v>6</v>
          </cell>
          <cell r="V4352">
            <v>32201</v>
          </cell>
          <cell r="AC4352">
            <v>12337</v>
          </cell>
          <cell r="AD4352">
            <v>1973.92</v>
          </cell>
        </row>
        <row r="4353">
          <cell r="S4353">
            <v>6</v>
          </cell>
          <cell r="V4353">
            <v>32201</v>
          </cell>
          <cell r="AC4353">
            <v>41424.639999999999</v>
          </cell>
          <cell r="AD4353">
            <v>6627.94</v>
          </cell>
        </row>
        <row r="4354">
          <cell r="S4354">
            <v>6</v>
          </cell>
          <cell r="V4354">
            <v>32201</v>
          </cell>
          <cell r="AC4354">
            <v>44000</v>
          </cell>
          <cell r="AD4354">
            <v>7040</v>
          </cell>
        </row>
        <row r="4355">
          <cell r="S4355">
            <v>6</v>
          </cell>
          <cell r="V4355">
            <v>32201</v>
          </cell>
          <cell r="AC4355">
            <v>31000</v>
          </cell>
          <cell r="AD4355">
            <v>4960</v>
          </cell>
        </row>
        <row r="4356">
          <cell r="S4356">
            <v>6</v>
          </cell>
          <cell r="V4356">
            <v>35101</v>
          </cell>
          <cell r="AC4356">
            <v>2000</v>
          </cell>
          <cell r="AD4356">
            <v>320</v>
          </cell>
        </row>
        <row r="4357">
          <cell r="S4357">
            <v>6</v>
          </cell>
          <cell r="V4357">
            <v>32201</v>
          </cell>
          <cell r="AC4357">
            <v>12337</v>
          </cell>
          <cell r="AD4357">
            <v>1973.92</v>
          </cell>
        </row>
        <row r="4358">
          <cell r="S4358">
            <v>6</v>
          </cell>
          <cell r="V4358">
            <v>32201</v>
          </cell>
          <cell r="AC4358">
            <v>31000</v>
          </cell>
          <cell r="AD4358">
            <v>4960</v>
          </cell>
        </row>
        <row r="4359">
          <cell r="S4359">
            <v>6</v>
          </cell>
          <cell r="V4359">
            <v>35101</v>
          </cell>
          <cell r="AC4359">
            <v>2000</v>
          </cell>
          <cell r="AD4359">
            <v>320</v>
          </cell>
        </row>
        <row r="4360">
          <cell r="S4360">
            <v>6</v>
          </cell>
          <cell r="V4360">
            <v>32201</v>
          </cell>
          <cell r="AC4360">
            <v>44000</v>
          </cell>
          <cell r="AD4360">
            <v>7040</v>
          </cell>
        </row>
        <row r="4361">
          <cell r="S4361">
            <v>6</v>
          </cell>
          <cell r="V4361">
            <v>32201</v>
          </cell>
          <cell r="AC4361">
            <v>41424.639999999999</v>
          </cell>
          <cell r="AD4361">
            <v>6627.94</v>
          </cell>
        </row>
        <row r="4362">
          <cell r="S4362">
            <v>7</v>
          </cell>
          <cell r="V4362">
            <v>37504</v>
          </cell>
          <cell r="AC4362">
            <v>3217.05</v>
          </cell>
          <cell r="AD4362">
            <v>0</v>
          </cell>
        </row>
        <row r="4363">
          <cell r="S4363">
            <v>7</v>
          </cell>
          <cell r="V4363">
            <v>37504</v>
          </cell>
          <cell r="AC4363">
            <v>2166</v>
          </cell>
          <cell r="AD4363">
            <v>0</v>
          </cell>
        </row>
        <row r="4364">
          <cell r="S4364">
            <v>7</v>
          </cell>
          <cell r="V4364" t="str">
            <v>OPERACIONES AJENAS DE EGRESO</v>
          </cell>
          <cell r="AC4364">
            <v>40721.9</v>
          </cell>
          <cell r="AD4364">
            <v>0</v>
          </cell>
        </row>
        <row r="4365">
          <cell r="S4365">
            <v>7</v>
          </cell>
          <cell r="V4365" t="str">
            <v>OPERACIONES AJENAS DE EGRESO</v>
          </cell>
          <cell r="AC4365">
            <v>28332.71</v>
          </cell>
          <cell r="AD4365">
            <v>0</v>
          </cell>
        </row>
        <row r="4366">
          <cell r="S4366">
            <v>7</v>
          </cell>
          <cell r="V4366">
            <v>33104</v>
          </cell>
          <cell r="AC4366">
            <v>3500</v>
          </cell>
          <cell r="AD4366">
            <v>560</v>
          </cell>
        </row>
        <row r="4367">
          <cell r="S4367">
            <v>7</v>
          </cell>
          <cell r="V4367">
            <v>33104</v>
          </cell>
          <cell r="AC4367">
            <v>3500</v>
          </cell>
          <cell r="AD4367">
            <v>560</v>
          </cell>
        </row>
        <row r="4368">
          <cell r="S4368">
            <v>7</v>
          </cell>
          <cell r="V4368">
            <v>33104</v>
          </cell>
          <cell r="AC4368">
            <v>5292</v>
          </cell>
          <cell r="AD4368">
            <v>846.72</v>
          </cell>
        </row>
        <row r="4369">
          <cell r="S4369">
            <v>7</v>
          </cell>
          <cell r="V4369">
            <v>33104</v>
          </cell>
          <cell r="AC4369">
            <v>34080.800000000003</v>
          </cell>
          <cell r="AD4369">
            <v>5452.93</v>
          </cell>
        </row>
        <row r="4370">
          <cell r="S4370">
            <v>7</v>
          </cell>
          <cell r="V4370">
            <v>33104</v>
          </cell>
          <cell r="AC4370">
            <v>3500</v>
          </cell>
          <cell r="AD4370">
            <v>560</v>
          </cell>
        </row>
        <row r="4371">
          <cell r="S4371">
            <v>7</v>
          </cell>
          <cell r="V4371">
            <v>33104</v>
          </cell>
          <cell r="AC4371">
            <v>6273.18</v>
          </cell>
          <cell r="AD4371">
            <v>1003.71</v>
          </cell>
        </row>
        <row r="4372">
          <cell r="S4372">
            <v>7</v>
          </cell>
          <cell r="V4372">
            <v>33104</v>
          </cell>
          <cell r="AC4372">
            <v>16967.490000000002</v>
          </cell>
          <cell r="AD4372">
            <v>2714.8</v>
          </cell>
        </row>
        <row r="4373">
          <cell r="S4373">
            <v>7</v>
          </cell>
          <cell r="V4373">
            <v>11301</v>
          </cell>
          <cell r="AC4373">
            <v>1469667.5</v>
          </cell>
          <cell r="AD4373">
            <v>0</v>
          </cell>
        </row>
        <row r="4374">
          <cell r="S4374">
            <v>7</v>
          </cell>
          <cell r="V4374">
            <v>11301</v>
          </cell>
          <cell r="AC4374">
            <v>1697077.5</v>
          </cell>
          <cell r="AD4374">
            <v>0</v>
          </cell>
        </row>
        <row r="4375">
          <cell r="S4375">
            <v>7</v>
          </cell>
          <cell r="V4375">
            <v>15402</v>
          </cell>
          <cell r="AC4375">
            <v>2239930</v>
          </cell>
          <cell r="AD4375">
            <v>0</v>
          </cell>
        </row>
        <row r="4376">
          <cell r="S4376">
            <v>7</v>
          </cell>
          <cell r="V4376">
            <v>15402</v>
          </cell>
          <cell r="AC4376">
            <v>78395.83</v>
          </cell>
          <cell r="AD4376">
            <v>0</v>
          </cell>
        </row>
        <row r="4377">
          <cell r="S4377">
            <v>7</v>
          </cell>
          <cell r="V4377" t="str">
            <v>OPERACIONES AJENAS DE INGRESO</v>
          </cell>
          <cell r="AC4377">
            <v>0</v>
          </cell>
          <cell r="AD4377">
            <v>0</v>
          </cell>
        </row>
        <row r="4378">
          <cell r="S4378">
            <v>7</v>
          </cell>
          <cell r="V4378">
            <v>11301</v>
          </cell>
          <cell r="AC4378">
            <v>194388</v>
          </cell>
          <cell r="AD4378">
            <v>0</v>
          </cell>
        </row>
        <row r="4379">
          <cell r="S4379">
            <v>7</v>
          </cell>
          <cell r="V4379">
            <v>11301</v>
          </cell>
          <cell r="AC4379">
            <v>12241.5</v>
          </cell>
          <cell r="AD4379">
            <v>0</v>
          </cell>
        </row>
        <row r="4380">
          <cell r="S4380">
            <v>7</v>
          </cell>
          <cell r="V4380">
            <v>15402</v>
          </cell>
          <cell r="AC4380">
            <v>297177.5</v>
          </cell>
          <cell r="AD4380">
            <v>0</v>
          </cell>
        </row>
        <row r="4381">
          <cell r="S4381">
            <v>7</v>
          </cell>
          <cell r="V4381">
            <v>15402</v>
          </cell>
          <cell r="AC4381">
            <v>538.5</v>
          </cell>
          <cell r="AD4381">
            <v>0</v>
          </cell>
        </row>
        <row r="4382">
          <cell r="S4382">
            <v>7</v>
          </cell>
          <cell r="V4382" t="str">
            <v>OPERACIONES AJENAS DE INGRESO</v>
          </cell>
          <cell r="AC4382">
            <v>0</v>
          </cell>
          <cell r="AD4382">
            <v>0</v>
          </cell>
        </row>
        <row r="4383">
          <cell r="S4383">
            <v>7</v>
          </cell>
          <cell r="V4383">
            <v>11301</v>
          </cell>
          <cell r="AC4383">
            <v>1480969.13</v>
          </cell>
          <cell r="AD4383">
            <v>0</v>
          </cell>
        </row>
        <row r="4384">
          <cell r="S4384">
            <v>7</v>
          </cell>
          <cell r="V4384">
            <v>11301</v>
          </cell>
          <cell r="AC4384">
            <v>1711043.8</v>
          </cell>
          <cell r="AD4384">
            <v>0</v>
          </cell>
        </row>
        <row r="4385">
          <cell r="S4385">
            <v>7</v>
          </cell>
          <cell r="V4385">
            <v>15402</v>
          </cell>
          <cell r="AC4385">
            <v>2257153.7000000002</v>
          </cell>
          <cell r="AD4385">
            <v>0</v>
          </cell>
        </row>
        <row r="4386">
          <cell r="S4386">
            <v>7</v>
          </cell>
          <cell r="V4386">
            <v>15402</v>
          </cell>
          <cell r="AC4386">
            <v>79122.2</v>
          </cell>
          <cell r="AD4386">
            <v>0</v>
          </cell>
        </row>
        <row r="4387">
          <cell r="S4387">
            <v>7</v>
          </cell>
          <cell r="V4387" t="str">
            <v>OPERACIONES AJENAS DE EGRESO</v>
          </cell>
          <cell r="AC4387">
            <v>50996.07</v>
          </cell>
          <cell r="AD4387">
            <v>0</v>
          </cell>
        </row>
        <row r="4388">
          <cell r="S4388">
            <v>7</v>
          </cell>
          <cell r="V4388" t="str">
            <v>OPERACIONES AJENAS DE INGRESO</v>
          </cell>
          <cell r="AC4388">
            <v>0</v>
          </cell>
          <cell r="AD4388">
            <v>0</v>
          </cell>
        </row>
        <row r="4389">
          <cell r="S4389">
            <v>7</v>
          </cell>
          <cell r="V4389">
            <v>11301</v>
          </cell>
          <cell r="AC4389">
            <v>194388</v>
          </cell>
          <cell r="AD4389">
            <v>0</v>
          </cell>
        </row>
        <row r="4390">
          <cell r="S4390">
            <v>7</v>
          </cell>
          <cell r="V4390">
            <v>11301</v>
          </cell>
          <cell r="AC4390">
            <v>12241.5</v>
          </cell>
          <cell r="AD4390">
            <v>0</v>
          </cell>
        </row>
        <row r="4391">
          <cell r="S4391">
            <v>7</v>
          </cell>
          <cell r="V4391">
            <v>15402</v>
          </cell>
          <cell r="AC4391">
            <v>297177.5</v>
          </cell>
          <cell r="AD4391">
            <v>0</v>
          </cell>
        </row>
        <row r="4392">
          <cell r="S4392">
            <v>7</v>
          </cell>
          <cell r="V4392">
            <v>15402</v>
          </cell>
          <cell r="AC4392">
            <v>538.5</v>
          </cell>
          <cell r="AD4392">
            <v>0</v>
          </cell>
        </row>
        <row r="4393">
          <cell r="S4393">
            <v>7</v>
          </cell>
          <cell r="V4393" t="str">
            <v>OPERACIONES AJENAS DE INGRESO</v>
          </cell>
          <cell r="AC4393">
            <v>0</v>
          </cell>
          <cell r="AD4393">
            <v>0</v>
          </cell>
        </row>
        <row r="4394">
          <cell r="S4394">
            <v>6</v>
          </cell>
          <cell r="V4394">
            <v>11301</v>
          </cell>
          <cell r="AC4394">
            <v>3250</v>
          </cell>
          <cell r="AD4394">
            <v>0</v>
          </cell>
        </row>
        <row r="4395">
          <cell r="S4395">
            <v>6</v>
          </cell>
          <cell r="V4395">
            <v>13201</v>
          </cell>
          <cell r="AC4395">
            <v>90.78</v>
          </cell>
          <cell r="AD4395">
            <v>0</v>
          </cell>
        </row>
        <row r="4396">
          <cell r="S4396">
            <v>6</v>
          </cell>
          <cell r="V4396">
            <v>13202</v>
          </cell>
          <cell r="AC4396">
            <v>1018.55</v>
          </cell>
          <cell r="AD4396">
            <v>0</v>
          </cell>
        </row>
        <row r="4397">
          <cell r="S4397">
            <v>6</v>
          </cell>
          <cell r="V4397">
            <v>15202</v>
          </cell>
          <cell r="AC4397">
            <v>32149.27</v>
          </cell>
          <cell r="AD4397">
            <v>0</v>
          </cell>
        </row>
        <row r="4398">
          <cell r="S4398">
            <v>6</v>
          </cell>
          <cell r="V4398">
            <v>15402</v>
          </cell>
          <cell r="AC4398">
            <v>5855</v>
          </cell>
          <cell r="AD4398">
            <v>0</v>
          </cell>
        </row>
        <row r="4399">
          <cell r="S4399">
            <v>6</v>
          </cell>
          <cell r="V4399">
            <v>15901</v>
          </cell>
          <cell r="AC4399">
            <v>700</v>
          </cell>
          <cell r="AD4399">
            <v>0</v>
          </cell>
        </row>
        <row r="4400">
          <cell r="S4400">
            <v>6</v>
          </cell>
          <cell r="V4400">
            <v>39202</v>
          </cell>
          <cell r="AC4400">
            <v>909.04</v>
          </cell>
          <cell r="AD4400">
            <v>0</v>
          </cell>
        </row>
        <row r="4401">
          <cell r="S4401">
            <v>6</v>
          </cell>
          <cell r="V4401" t="str">
            <v>OPERACIONES AJENAS DE INGRESO</v>
          </cell>
          <cell r="AC4401">
            <v>0</v>
          </cell>
          <cell r="AD4401">
            <v>0</v>
          </cell>
        </row>
        <row r="4402">
          <cell r="S4402">
            <v>7</v>
          </cell>
          <cell r="V4402" t="str">
            <v>OPERACIONES AJENAS DE EGRESO</v>
          </cell>
          <cell r="AC4402">
            <v>28551.64</v>
          </cell>
          <cell r="AD4402">
            <v>0</v>
          </cell>
        </row>
        <row r="4403">
          <cell r="S4403">
            <v>9</v>
          </cell>
          <cell r="V4403">
            <v>31101</v>
          </cell>
          <cell r="AC4403">
            <v>419.82</v>
          </cell>
          <cell r="AD4403">
            <v>67.180000000000007</v>
          </cell>
        </row>
        <row r="4404">
          <cell r="S4404">
            <v>9</v>
          </cell>
          <cell r="V4404">
            <v>31101</v>
          </cell>
          <cell r="AC4404">
            <v>80571.41</v>
          </cell>
          <cell r="AD4404">
            <v>12880.59</v>
          </cell>
        </row>
        <row r="4405">
          <cell r="S4405">
            <v>9</v>
          </cell>
          <cell r="V4405">
            <v>39202</v>
          </cell>
          <cell r="AC4405">
            <v>6251.85</v>
          </cell>
          <cell r="AD4405">
            <v>500.15</v>
          </cell>
        </row>
        <row r="4406">
          <cell r="S4406">
            <v>7</v>
          </cell>
          <cell r="V4406">
            <v>37504</v>
          </cell>
          <cell r="AC4406">
            <v>1705.2</v>
          </cell>
          <cell r="AD4406">
            <v>0</v>
          </cell>
        </row>
        <row r="4407">
          <cell r="S4407">
            <v>8</v>
          </cell>
          <cell r="V4407">
            <v>33104</v>
          </cell>
          <cell r="AC4407">
            <v>3065.23</v>
          </cell>
          <cell r="AD4407">
            <v>490.44</v>
          </cell>
        </row>
        <row r="4408">
          <cell r="S4408">
            <v>8</v>
          </cell>
          <cell r="V4408">
            <v>33104</v>
          </cell>
          <cell r="AC4408">
            <v>1272</v>
          </cell>
          <cell r="AD4408">
            <v>0</v>
          </cell>
        </row>
        <row r="4409">
          <cell r="S4409">
            <v>8</v>
          </cell>
          <cell r="V4409">
            <v>33104</v>
          </cell>
          <cell r="AC4409">
            <v>12903.56</v>
          </cell>
          <cell r="AD4409">
            <v>2064.5700000000002</v>
          </cell>
        </row>
        <row r="4410">
          <cell r="S4410">
            <v>8</v>
          </cell>
          <cell r="V4410">
            <v>33104</v>
          </cell>
          <cell r="AC4410">
            <v>290.32</v>
          </cell>
          <cell r="AD4410">
            <v>0</v>
          </cell>
        </row>
        <row r="4411">
          <cell r="S4411">
            <v>8</v>
          </cell>
          <cell r="V4411">
            <v>33104</v>
          </cell>
          <cell r="AC4411">
            <v>47600</v>
          </cell>
          <cell r="AD4411">
            <v>7616</v>
          </cell>
        </row>
        <row r="4412">
          <cell r="S4412">
            <v>7</v>
          </cell>
          <cell r="V4412">
            <v>32601</v>
          </cell>
          <cell r="AC4412">
            <v>2950</v>
          </cell>
          <cell r="AD4412">
            <v>472</v>
          </cell>
        </row>
        <row r="4413">
          <cell r="S4413">
            <v>7</v>
          </cell>
          <cell r="V4413">
            <v>35801</v>
          </cell>
          <cell r="AC4413">
            <v>3896.47</v>
          </cell>
          <cell r="AD4413">
            <v>623.44000000000005</v>
          </cell>
        </row>
        <row r="4414">
          <cell r="S4414">
            <v>7</v>
          </cell>
          <cell r="V4414">
            <v>35801</v>
          </cell>
          <cell r="AC4414">
            <v>2397.83</v>
          </cell>
          <cell r="AD4414">
            <v>383.65</v>
          </cell>
        </row>
        <row r="4415">
          <cell r="S4415">
            <v>7</v>
          </cell>
          <cell r="V4415">
            <v>33104</v>
          </cell>
          <cell r="AC4415">
            <v>21533.360000000001</v>
          </cell>
          <cell r="AD4415">
            <v>3445.34</v>
          </cell>
        </row>
        <row r="4416">
          <cell r="S4416">
            <v>7</v>
          </cell>
          <cell r="V4416">
            <v>33104</v>
          </cell>
          <cell r="AC4416">
            <v>37882.31</v>
          </cell>
          <cell r="AD4416">
            <v>6061.17</v>
          </cell>
        </row>
        <row r="4417">
          <cell r="S4417">
            <v>7</v>
          </cell>
          <cell r="V4417">
            <v>33104</v>
          </cell>
          <cell r="AC4417">
            <v>26197.53</v>
          </cell>
          <cell r="AD4417">
            <v>4191.6000000000004</v>
          </cell>
        </row>
        <row r="4418">
          <cell r="S4418">
            <v>7</v>
          </cell>
          <cell r="V4418">
            <v>33104</v>
          </cell>
          <cell r="AC4418">
            <v>3500</v>
          </cell>
          <cell r="AD4418">
            <v>560</v>
          </cell>
        </row>
        <row r="4419">
          <cell r="S4419">
            <v>7</v>
          </cell>
          <cell r="V4419">
            <v>33104</v>
          </cell>
          <cell r="AC4419">
            <v>3500</v>
          </cell>
          <cell r="AD4419">
            <v>560</v>
          </cell>
        </row>
        <row r="4420">
          <cell r="S4420">
            <v>7</v>
          </cell>
          <cell r="V4420">
            <v>33104</v>
          </cell>
          <cell r="AC4420">
            <v>3500</v>
          </cell>
          <cell r="AD4420">
            <v>560</v>
          </cell>
        </row>
        <row r="4421">
          <cell r="S4421">
            <v>7</v>
          </cell>
          <cell r="V4421">
            <v>33104</v>
          </cell>
          <cell r="AC4421">
            <v>3500</v>
          </cell>
          <cell r="AD4421">
            <v>560</v>
          </cell>
        </row>
        <row r="4422">
          <cell r="S4422">
            <v>7</v>
          </cell>
          <cell r="V4422">
            <v>33104</v>
          </cell>
          <cell r="AC4422">
            <v>3500</v>
          </cell>
          <cell r="AD4422">
            <v>560</v>
          </cell>
        </row>
        <row r="4423">
          <cell r="S4423">
            <v>7</v>
          </cell>
          <cell r="V4423">
            <v>33104</v>
          </cell>
          <cell r="AC4423">
            <v>31033.77</v>
          </cell>
          <cell r="AD4423">
            <v>4965.3999999999996</v>
          </cell>
        </row>
        <row r="4424">
          <cell r="S4424">
            <v>7</v>
          </cell>
          <cell r="V4424">
            <v>33104</v>
          </cell>
          <cell r="AC4424">
            <v>3500</v>
          </cell>
          <cell r="AD4424">
            <v>560</v>
          </cell>
        </row>
        <row r="4425">
          <cell r="S4425">
            <v>7</v>
          </cell>
          <cell r="V4425">
            <v>33104</v>
          </cell>
          <cell r="AC4425">
            <v>3500</v>
          </cell>
          <cell r="AD4425">
            <v>560</v>
          </cell>
        </row>
        <row r="4426">
          <cell r="S4426">
            <v>7</v>
          </cell>
          <cell r="V4426">
            <v>33104</v>
          </cell>
          <cell r="AC4426">
            <v>21120</v>
          </cell>
          <cell r="AD4426">
            <v>3379.2</v>
          </cell>
        </row>
        <row r="4427">
          <cell r="S4427">
            <v>7</v>
          </cell>
          <cell r="V4427">
            <v>33104</v>
          </cell>
          <cell r="AC4427">
            <v>32854.800000000003</v>
          </cell>
          <cell r="AD4427">
            <v>5256.77</v>
          </cell>
        </row>
        <row r="4428">
          <cell r="S4428">
            <v>7</v>
          </cell>
          <cell r="V4428">
            <v>32201</v>
          </cell>
          <cell r="AC4428">
            <v>36095.85</v>
          </cell>
          <cell r="AD4428">
            <v>5775.34</v>
          </cell>
        </row>
        <row r="4429">
          <cell r="S4429">
            <v>7</v>
          </cell>
          <cell r="V4429">
            <v>32201</v>
          </cell>
          <cell r="AC4429">
            <v>39071</v>
          </cell>
          <cell r="AD4429">
            <v>6251.36</v>
          </cell>
        </row>
        <row r="4430">
          <cell r="S4430">
            <v>7</v>
          </cell>
          <cell r="V4430">
            <v>32201</v>
          </cell>
          <cell r="AC4430">
            <v>40457.24</v>
          </cell>
          <cell r="AD4430">
            <v>6473.15</v>
          </cell>
        </row>
        <row r="4431">
          <cell r="S4431">
            <v>7</v>
          </cell>
          <cell r="V4431">
            <v>35101</v>
          </cell>
          <cell r="AC4431">
            <v>4045.72</v>
          </cell>
          <cell r="AD4431">
            <v>647.30999999999995</v>
          </cell>
        </row>
        <row r="4432">
          <cell r="S4432">
            <v>7</v>
          </cell>
          <cell r="V4432">
            <v>35101</v>
          </cell>
          <cell r="AC4432">
            <v>17235.62</v>
          </cell>
          <cell r="AD4432">
            <v>0</v>
          </cell>
        </row>
        <row r="4433">
          <cell r="S4433">
            <v>7</v>
          </cell>
          <cell r="V4433">
            <v>35101</v>
          </cell>
          <cell r="AC4433">
            <v>17235.62</v>
          </cell>
          <cell r="AD4433">
            <v>0</v>
          </cell>
        </row>
        <row r="4434">
          <cell r="S4434">
            <v>7</v>
          </cell>
          <cell r="V4434">
            <v>35101</v>
          </cell>
          <cell r="AC4434">
            <v>1050186.7</v>
          </cell>
          <cell r="AD4434">
            <v>168029.87</v>
          </cell>
        </row>
        <row r="4435">
          <cell r="S4435">
            <v>7</v>
          </cell>
          <cell r="V4435">
            <v>35101</v>
          </cell>
          <cell r="AC4435">
            <v>570321.75</v>
          </cell>
          <cell r="AD4435">
            <v>91251.48</v>
          </cell>
        </row>
        <row r="4436">
          <cell r="S4436">
            <v>9</v>
          </cell>
          <cell r="V4436">
            <v>33104</v>
          </cell>
          <cell r="AC4436">
            <v>1021.12</v>
          </cell>
          <cell r="AD4436">
            <v>163.38</v>
          </cell>
        </row>
        <row r="4437">
          <cell r="S4437">
            <v>9</v>
          </cell>
          <cell r="V4437">
            <v>33104</v>
          </cell>
          <cell r="AC4437">
            <v>7057.05</v>
          </cell>
          <cell r="AD4437">
            <v>0</v>
          </cell>
        </row>
        <row r="4438">
          <cell r="S4438">
            <v>9</v>
          </cell>
          <cell r="V4438">
            <v>33104</v>
          </cell>
          <cell r="AC4438">
            <v>2339.8000000000002</v>
          </cell>
          <cell r="AD4438">
            <v>374.37</v>
          </cell>
        </row>
        <row r="4439">
          <cell r="S4439">
            <v>7</v>
          </cell>
          <cell r="V4439">
            <v>31301</v>
          </cell>
          <cell r="AC4439">
            <v>156.94</v>
          </cell>
          <cell r="AD4439">
            <v>25.06</v>
          </cell>
        </row>
        <row r="4440">
          <cell r="S4440">
            <v>7</v>
          </cell>
          <cell r="V4440">
            <v>31301</v>
          </cell>
          <cell r="AC4440">
            <v>795</v>
          </cell>
          <cell r="AD4440">
            <v>0</v>
          </cell>
        </row>
        <row r="4441">
          <cell r="S4441">
            <v>7</v>
          </cell>
          <cell r="V4441">
            <v>31101</v>
          </cell>
          <cell r="AC4441">
            <v>55164.6</v>
          </cell>
          <cell r="AD4441">
            <v>8826.34</v>
          </cell>
        </row>
        <row r="4442">
          <cell r="S4442">
            <v>7</v>
          </cell>
          <cell r="V4442">
            <v>39202</v>
          </cell>
          <cell r="AC4442">
            <v>1372.61</v>
          </cell>
          <cell r="AD4442">
            <v>0</v>
          </cell>
        </row>
        <row r="4443">
          <cell r="S4443">
            <v>7</v>
          </cell>
          <cell r="V4443">
            <v>31101</v>
          </cell>
          <cell r="AC4443">
            <v>30347.41</v>
          </cell>
          <cell r="AD4443">
            <v>4855.59</v>
          </cell>
        </row>
        <row r="4444">
          <cell r="S4444">
            <v>7</v>
          </cell>
          <cell r="V4444">
            <v>31101</v>
          </cell>
          <cell r="AC4444">
            <v>4458.33</v>
          </cell>
          <cell r="AD4444">
            <v>356.67</v>
          </cell>
        </row>
        <row r="4445">
          <cell r="S4445">
            <v>7</v>
          </cell>
          <cell r="V4445">
            <v>31301</v>
          </cell>
          <cell r="AC4445">
            <v>4584</v>
          </cell>
          <cell r="AD4445">
            <v>0</v>
          </cell>
        </row>
        <row r="4446">
          <cell r="S4446">
            <v>9</v>
          </cell>
          <cell r="V4446">
            <v>31301</v>
          </cell>
          <cell r="AC4446">
            <v>602.19000000000005</v>
          </cell>
          <cell r="AD4446">
            <v>93.81</v>
          </cell>
        </row>
        <row r="4447">
          <cell r="S4447">
            <v>9</v>
          </cell>
          <cell r="V4447">
            <v>37504</v>
          </cell>
          <cell r="AC4447">
            <v>4159</v>
          </cell>
          <cell r="AD4447">
            <v>0</v>
          </cell>
        </row>
        <row r="4448">
          <cell r="S4448">
            <v>7</v>
          </cell>
          <cell r="V4448">
            <v>37504</v>
          </cell>
          <cell r="AC4448">
            <v>3250</v>
          </cell>
          <cell r="AD4448">
            <v>0</v>
          </cell>
        </row>
        <row r="4449">
          <cell r="S4449">
            <v>7</v>
          </cell>
          <cell r="V4449">
            <v>37504</v>
          </cell>
          <cell r="AC4449">
            <v>850</v>
          </cell>
          <cell r="AD4449">
            <v>0</v>
          </cell>
        </row>
        <row r="4450">
          <cell r="S4450">
            <v>7</v>
          </cell>
          <cell r="V4450" t="str">
            <v>No aplica</v>
          </cell>
          <cell r="AC4450">
            <v>659272.30000000005</v>
          </cell>
          <cell r="AD4450">
            <v>0</v>
          </cell>
        </row>
        <row r="4451">
          <cell r="S4451">
            <v>6</v>
          </cell>
          <cell r="V4451">
            <v>33602</v>
          </cell>
          <cell r="AC4451">
            <v>78558.62</v>
          </cell>
          <cell r="AD4451">
            <v>12569.38</v>
          </cell>
        </row>
        <row r="4452">
          <cell r="S4452">
            <v>6</v>
          </cell>
          <cell r="V4452">
            <v>33602</v>
          </cell>
          <cell r="AC4452">
            <v>78676.22</v>
          </cell>
          <cell r="AD4452">
            <v>12588.2</v>
          </cell>
        </row>
        <row r="4453">
          <cell r="S4453">
            <v>6</v>
          </cell>
          <cell r="V4453">
            <v>33602</v>
          </cell>
          <cell r="AC4453">
            <v>81914.259999999995</v>
          </cell>
          <cell r="AD4453">
            <v>13106.28</v>
          </cell>
        </row>
        <row r="4454">
          <cell r="S4454">
            <v>6</v>
          </cell>
          <cell r="V4454">
            <v>31904</v>
          </cell>
          <cell r="AC4454">
            <v>8503132.5</v>
          </cell>
          <cell r="AD4454">
            <v>1360501.2</v>
          </cell>
        </row>
        <row r="4455">
          <cell r="S4455">
            <v>8</v>
          </cell>
          <cell r="V4455" t="str">
            <v>OPERACIONES AJENAS DE EGRESO</v>
          </cell>
          <cell r="AC4455">
            <v>28864.16</v>
          </cell>
          <cell r="AD4455">
            <v>0</v>
          </cell>
        </row>
        <row r="4456">
          <cell r="S4456">
            <v>8</v>
          </cell>
          <cell r="V4456">
            <v>37504</v>
          </cell>
          <cell r="AC4456">
            <v>1796.01</v>
          </cell>
          <cell r="AD4456">
            <v>0</v>
          </cell>
        </row>
        <row r="4457">
          <cell r="S4457">
            <v>8</v>
          </cell>
          <cell r="V4457">
            <v>37504</v>
          </cell>
          <cell r="AC4457">
            <v>1177</v>
          </cell>
          <cell r="AD4457">
            <v>0</v>
          </cell>
        </row>
        <row r="4458">
          <cell r="S4458">
            <v>8</v>
          </cell>
          <cell r="V4458">
            <v>37504</v>
          </cell>
          <cell r="AC4458">
            <v>3062.74</v>
          </cell>
          <cell r="AD4458">
            <v>0</v>
          </cell>
        </row>
        <row r="4459">
          <cell r="S4459">
            <v>7</v>
          </cell>
          <cell r="V4459" t="str">
            <v>No aplica</v>
          </cell>
          <cell r="AC4459">
            <v>1121932.28</v>
          </cell>
          <cell r="AD4459">
            <v>0</v>
          </cell>
        </row>
        <row r="4460">
          <cell r="S4460">
            <v>7</v>
          </cell>
          <cell r="V4460" t="str">
            <v>No aplica</v>
          </cell>
          <cell r="AC4460">
            <v>200000</v>
          </cell>
          <cell r="AD4460">
            <v>0</v>
          </cell>
        </row>
        <row r="4461">
          <cell r="S4461">
            <v>7</v>
          </cell>
          <cell r="V4461" t="str">
            <v>No aplica</v>
          </cell>
          <cell r="AC4461">
            <v>265058.48</v>
          </cell>
          <cell r="AD4461">
            <v>0</v>
          </cell>
        </row>
        <row r="4462">
          <cell r="S4462">
            <v>7</v>
          </cell>
          <cell r="V4462">
            <v>21101</v>
          </cell>
          <cell r="AC4462">
            <v>1820</v>
          </cell>
          <cell r="AD4462">
            <v>291.2</v>
          </cell>
        </row>
        <row r="4463">
          <cell r="S4463">
            <v>7</v>
          </cell>
          <cell r="V4463">
            <v>37504</v>
          </cell>
          <cell r="AC4463">
            <v>2030</v>
          </cell>
          <cell r="AD4463">
            <v>0</v>
          </cell>
        </row>
        <row r="4464">
          <cell r="S4464">
            <v>7</v>
          </cell>
          <cell r="V4464">
            <v>31301</v>
          </cell>
          <cell r="AC4464">
            <v>458</v>
          </cell>
          <cell r="AD4464">
            <v>0</v>
          </cell>
        </row>
        <row r="4465">
          <cell r="S4465">
            <v>7</v>
          </cell>
          <cell r="V4465">
            <v>31301</v>
          </cell>
          <cell r="AC4465">
            <v>860.19</v>
          </cell>
          <cell r="AD4465">
            <v>0</v>
          </cell>
        </row>
        <row r="4466">
          <cell r="S4466">
            <v>7</v>
          </cell>
          <cell r="V4466">
            <v>31301</v>
          </cell>
          <cell r="AC4466">
            <v>206.03</v>
          </cell>
          <cell r="AD4466">
            <v>32.97</v>
          </cell>
        </row>
        <row r="4467">
          <cell r="S4467">
            <v>7</v>
          </cell>
          <cell r="V4467">
            <v>31301</v>
          </cell>
          <cell r="AC4467">
            <v>822.66</v>
          </cell>
          <cell r="AD4467">
            <v>127.34</v>
          </cell>
        </row>
        <row r="4468">
          <cell r="S4468">
            <v>7</v>
          </cell>
          <cell r="V4468">
            <v>31301</v>
          </cell>
          <cell r="AC4468">
            <v>599.42999999999995</v>
          </cell>
          <cell r="AD4468">
            <v>95.57</v>
          </cell>
        </row>
        <row r="4469">
          <cell r="S4469">
            <v>9</v>
          </cell>
          <cell r="V4469">
            <v>37504</v>
          </cell>
          <cell r="AC4469">
            <v>3250</v>
          </cell>
          <cell r="AD4469">
            <v>0</v>
          </cell>
        </row>
        <row r="4470">
          <cell r="S4470">
            <v>9</v>
          </cell>
          <cell r="V4470">
            <v>37504</v>
          </cell>
          <cell r="AC4470">
            <v>850</v>
          </cell>
          <cell r="AD4470">
            <v>0</v>
          </cell>
        </row>
        <row r="4471">
          <cell r="S4471">
            <v>7</v>
          </cell>
          <cell r="V4471">
            <v>37504</v>
          </cell>
          <cell r="AC4471">
            <v>1470</v>
          </cell>
          <cell r="AD4471">
            <v>0</v>
          </cell>
        </row>
        <row r="4472">
          <cell r="S4472">
            <v>7</v>
          </cell>
          <cell r="V4472">
            <v>37504</v>
          </cell>
          <cell r="AC4472">
            <v>1948.2</v>
          </cell>
          <cell r="AD4472">
            <v>0</v>
          </cell>
        </row>
        <row r="4473">
          <cell r="S4473">
            <v>7</v>
          </cell>
          <cell r="V4473">
            <v>35801</v>
          </cell>
          <cell r="AC4473">
            <v>2547.27</v>
          </cell>
          <cell r="AD4473">
            <v>407.56</v>
          </cell>
        </row>
        <row r="4474">
          <cell r="S4474">
            <v>7</v>
          </cell>
          <cell r="V4474">
            <v>35801</v>
          </cell>
          <cell r="AC4474">
            <v>567.47</v>
          </cell>
          <cell r="AD4474">
            <v>90.8</v>
          </cell>
        </row>
        <row r="4475">
          <cell r="S4475">
            <v>7</v>
          </cell>
          <cell r="V4475">
            <v>32201</v>
          </cell>
          <cell r="AC4475">
            <v>8052</v>
          </cell>
          <cell r="AD4475">
            <v>1288.32</v>
          </cell>
        </row>
        <row r="4476">
          <cell r="S4476">
            <v>9</v>
          </cell>
          <cell r="V4476">
            <v>32201</v>
          </cell>
          <cell r="AC4476">
            <v>28239.279999999999</v>
          </cell>
          <cell r="AD4476">
            <v>2259.14</v>
          </cell>
        </row>
        <row r="4477">
          <cell r="S4477">
            <v>7</v>
          </cell>
          <cell r="V4477">
            <v>32201</v>
          </cell>
          <cell r="AC4477">
            <v>28239.279999999999</v>
          </cell>
          <cell r="AD4477">
            <v>2259.14</v>
          </cell>
        </row>
        <row r="4478">
          <cell r="S4478">
            <v>7</v>
          </cell>
          <cell r="V4478">
            <v>32201</v>
          </cell>
          <cell r="AC4478">
            <v>28239.279999999999</v>
          </cell>
          <cell r="AD4478">
            <v>2259.14</v>
          </cell>
        </row>
        <row r="4479">
          <cell r="S4479">
            <v>7</v>
          </cell>
          <cell r="V4479" t="str">
            <v>OPERACIONES AJENAS DE EGRESO</v>
          </cell>
          <cell r="AC4479">
            <v>36324.92</v>
          </cell>
          <cell r="AD4479">
            <v>0</v>
          </cell>
        </row>
        <row r="4480">
          <cell r="S4480">
            <v>7</v>
          </cell>
          <cell r="V4480">
            <v>32201</v>
          </cell>
          <cell r="AC4480">
            <v>34808</v>
          </cell>
          <cell r="AD4480">
            <v>2784.64</v>
          </cell>
        </row>
        <row r="4481">
          <cell r="S4481">
            <v>7</v>
          </cell>
          <cell r="V4481">
            <v>31101</v>
          </cell>
          <cell r="AC4481">
            <v>51.72</v>
          </cell>
          <cell r="AD4481">
            <v>8.2799999999999994</v>
          </cell>
        </row>
        <row r="4482">
          <cell r="S4482">
            <v>7</v>
          </cell>
          <cell r="V4482">
            <v>31101</v>
          </cell>
          <cell r="AC4482">
            <v>3699.97</v>
          </cell>
          <cell r="AD4482">
            <v>584.03</v>
          </cell>
        </row>
        <row r="4483">
          <cell r="S4483">
            <v>7</v>
          </cell>
          <cell r="V4483">
            <v>31101</v>
          </cell>
          <cell r="AC4483">
            <v>418.94</v>
          </cell>
          <cell r="AD4483">
            <v>67.06</v>
          </cell>
        </row>
        <row r="4484">
          <cell r="S4484">
            <v>7</v>
          </cell>
          <cell r="V4484">
            <v>31301</v>
          </cell>
          <cell r="AC4484">
            <v>2265.16</v>
          </cell>
          <cell r="AD4484">
            <v>0</v>
          </cell>
        </row>
        <row r="4485">
          <cell r="S4485">
            <v>7</v>
          </cell>
          <cell r="V4485">
            <v>32201</v>
          </cell>
          <cell r="AC4485">
            <v>29500</v>
          </cell>
          <cell r="AD4485">
            <v>4720</v>
          </cell>
        </row>
        <row r="4486">
          <cell r="S4486">
            <v>7</v>
          </cell>
          <cell r="V4486">
            <v>31301</v>
          </cell>
          <cell r="AC4486">
            <v>366.07</v>
          </cell>
          <cell r="AD4486">
            <v>0</v>
          </cell>
        </row>
        <row r="4487">
          <cell r="S4487">
            <v>7</v>
          </cell>
          <cell r="V4487">
            <v>37504</v>
          </cell>
          <cell r="AC4487">
            <v>5349</v>
          </cell>
          <cell r="AD4487">
            <v>0</v>
          </cell>
        </row>
        <row r="4488">
          <cell r="S4488">
            <v>7</v>
          </cell>
          <cell r="V4488">
            <v>37504</v>
          </cell>
          <cell r="AC4488">
            <v>2494</v>
          </cell>
          <cell r="AD4488">
            <v>0</v>
          </cell>
        </row>
        <row r="4494">
          <cell r="S4494">
            <v>8</v>
          </cell>
          <cell r="V4494">
            <v>33104</v>
          </cell>
          <cell r="AC4494">
            <v>16927.97</v>
          </cell>
          <cell r="AD4494">
            <v>2708.48</v>
          </cell>
        </row>
        <row r="4495">
          <cell r="S4495">
            <v>8</v>
          </cell>
          <cell r="V4495">
            <v>33104</v>
          </cell>
          <cell r="AC4495">
            <v>21025.11</v>
          </cell>
          <cell r="AD4495">
            <v>3364.02</v>
          </cell>
        </row>
        <row r="4496">
          <cell r="S4496">
            <v>8</v>
          </cell>
          <cell r="V4496">
            <v>33104</v>
          </cell>
          <cell r="AC4496">
            <v>7369.28</v>
          </cell>
          <cell r="AD4496">
            <v>1179.08</v>
          </cell>
        </row>
        <row r="4497">
          <cell r="S4497">
            <v>8</v>
          </cell>
          <cell r="V4497">
            <v>33104</v>
          </cell>
          <cell r="AC4497">
            <v>15908</v>
          </cell>
          <cell r="AD4497">
            <v>0</v>
          </cell>
        </row>
        <row r="4498">
          <cell r="S4498">
            <v>8</v>
          </cell>
          <cell r="V4498">
            <v>33104</v>
          </cell>
          <cell r="AC4498">
            <v>1595</v>
          </cell>
          <cell r="AD4498">
            <v>0</v>
          </cell>
        </row>
        <row r="4499">
          <cell r="S4499">
            <v>8</v>
          </cell>
          <cell r="V4499">
            <v>33104</v>
          </cell>
          <cell r="AC4499">
            <v>33941.300000000003</v>
          </cell>
          <cell r="AD4499">
            <v>5430.61</v>
          </cell>
        </row>
        <row r="4500">
          <cell r="S4500">
            <v>8</v>
          </cell>
          <cell r="V4500">
            <v>33104</v>
          </cell>
          <cell r="AC4500">
            <v>8000</v>
          </cell>
          <cell r="AD4500">
            <v>1280</v>
          </cell>
        </row>
        <row r="4501">
          <cell r="S4501">
            <v>8</v>
          </cell>
          <cell r="V4501">
            <v>33104</v>
          </cell>
          <cell r="AC4501">
            <v>52447.57</v>
          </cell>
          <cell r="AD4501">
            <v>8391.61</v>
          </cell>
        </row>
        <row r="4502">
          <cell r="S4502">
            <v>8</v>
          </cell>
          <cell r="V4502">
            <v>33104</v>
          </cell>
          <cell r="AC4502">
            <v>15524.68</v>
          </cell>
          <cell r="AD4502">
            <v>2483.9499999999998</v>
          </cell>
        </row>
        <row r="4503">
          <cell r="S4503">
            <v>8</v>
          </cell>
          <cell r="V4503">
            <v>31101</v>
          </cell>
          <cell r="AC4503">
            <v>4428.75</v>
          </cell>
          <cell r="AD4503">
            <v>644.25</v>
          </cell>
        </row>
        <row r="4504">
          <cell r="S4504">
            <v>8</v>
          </cell>
          <cell r="V4504">
            <v>31101</v>
          </cell>
          <cell r="AC4504">
            <v>5360.2</v>
          </cell>
          <cell r="AD4504">
            <v>428.8</v>
          </cell>
        </row>
        <row r="4505">
          <cell r="S4505">
            <v>8</v>
          </cell>
          <cell r="V4505">
            <v>31301</v>
          </cell>
          <cell r="AC4505">
            <v>228.45</v>
          </cell>
          <cell r="AD4505">
            <v>36.549999999999997</v>
          </cell>
        </row>
        <row r="4506">
          <cell r="S4506">
            <v>8</v>
          </cell>
          <cell r="V4506">
            <v>14401</v>
          </cell>
          <cell r="AC4506">
            <v>10991.2</v>
          </cell>
          <cell r="AD4506">
            <v>0</v>
          </cell>
        </row>
        <row r="4507">
          <cell r="S4507">
            <v>8</v>
          </cell>
          <cell r="V4507">
            <v>14401</v>
          </cell>
          <cell r="AC4507">
            <v>563191.19999999995</v>
          </cell>
          <cell r="AD4507">
            <v>0</v>
          </cell>
        </row>
        <row r="4508">
          <cell r="S4508">
            <v>8</v>
          </cell>
          <cell r="V4508">
            <v>32601</v>
          </cell>
          <cell r="AC4508">
            <v>2950</v>
          </cell>
          <cell r="AD4508">
            <v>472</v>
          </cell>
        </row>
        <row r="4509">
          <cell r="S4509">
            <v>8</v>
          </cell>
          <cell r="V4509">
            <v>39801</v>
          </cell>
          <cell r="AC4509">
            <v>9185</v>
          </cell>
          <cell r="AD4509">
            <v>0</v>
          </cell>
        </row>
        <row r="4510">
          <cell r="S4510">
            <v>8</v>
          </cell>
          <cell r="V4510">
            <v>39801</v>
          </cell>
          <cell r="AC4510">
            <v>1184</v>
          </cell>
          <cell r="AD4510">
            <v>0</v>
          </cell>
        </row>
        <row r="4511">
          <cell r="S4511">
            <v>8</v>
          </cell>
          <cell r="V4511">
            <v>39801</v>
          </cell>
          <cell r="AC4511">
            <v>17043</v>
          </cell>
          <cell r="AD4511">
            <v>0</v>
          </cell>
        </row>
        <row r="4512">
          <cell r="S4512">
            <v>8</v>
          </cell>
          <cell r="V4512">
            <v>39801</v>
          </cell>
          <cell r="AC4512">
            <v>1951</v>
          </cell>
          <cell r="AD4512">
            <v>0</v>
          </cell>
        </row>
        <row r="4513">
          <cell r="S4513">
            <v>8</v>
          </cell>
          <cell r="V4513">
            <v>39801</v>
          </cell>
          <cell r="AC4513">
            <v>1655</v>
          </cell>
          <cell r="AD4513">
            <v>0</v>
          </cell>
        </row>
        <row r="4514">
          <cell r="S4514">
            <v>8</v>
          </cell>
          <cell r="V4514">
            <v>39801</v>
          </cell>
          <cell r="AC4514">
            <v>2605</v>
          </cell>
          <cell r="AD4514">
            <v>0</v>
          </cell>
        </row>
        <row r="4515">
          <cell r="S4515">
            <v>8</v>
          </cell>
          <cell r="V4515">
            <v>39801</v>
          </cell>
          <cell r="AC4515">
            <v>19619</v>
          </cell>
          <cell r="AD4515">
            <v>0</v>
          </cell>
        </row>
        <row r="4516">
          <cell r="S4516">
            <v>8</v>
          </cell>
          <cell r="V4516">
            <v>39801</v>
          </cell>
          <cell r="AC4516">
            <v>3459</v>
          </cell>
          <cell r="AD4516">
            <v>0</v>
          </cell>
        </row>
        <row r="4517">
          <cell r="S4517">
            <v>8</v>
          </cell>
          <cell r="V4517">
            <v>39801</v>
          </cell>
          <cell r="AC4517">
            <v>1278</v>
          </cell>
          <cell r="AD4517">
            <v>0</v>
          </cell>
        </row>
        <row r="4518">
          <cell r="S4518">
            <v>8</v>
          </cell>
          <cell r="V4518">
            <v>39801</v>
          </cell>
          <cell r="AC4518">
            <v>8897</v>
          </cell>
          <cell r="AD4518">
            <v>0</v>
          </cell>
        </row>
        <row r="4519">
          <cell r="S4519">
            <v>8</v>
          </cell>
          <cell r="V4519">
            <v>39801</v>
          </cell>
          <cell r="AC4519">
            <v>2018</v>
          </cell>
          <cell r="AD4519">
            <v>0</v>
          </cell>
        </row>
        <row r="4520">
          <cell r="S4520">
            <v>8</v>
          </cell>
          <cell r="V4520">
            <v>39801</v>
          </cell>
          <cell r="AC4520">
            <v>2430</v>
          </cell>
          <cell r="AD4520">
            <v>0</v>
          </cell>
        </row>
        <row r="4521">
          <cell r="S4521">
            <v>8</v>
          </cell>
          <cell r="V4521">
            <v>39801</v>
          </cell>
          <cell r="AC4521">
            <v>1534</v>
          </cell>
          <cell r="AD4521">
            <v>0</v>
          </cell>
        </row>
        <row r="4522">
          <cell r="S4522">
            <v>8</v>
          </cell>
          <cell r="V4522">
            <v>39801</v>
          </cell>
          <cell r="AC4522">
            <v>2731</v>
          </cell>
          <cell r="AD4522">
            <v>0</v>
          </cell>
        </row>
        <row r="4523">
          <cell r="S4523">
            <v>8</v>
          </cell>
          <cell r="V4523">
            <v>39801</v>
          </cell>
          <cell r="AC4523">
            <v>14124</v>
          </cell>
          <cell r="AD4523">
            <v>0</v>
          </cell>
        </row>
        <row r="4524">
          <cell r="S4524">
            <v>8</v>
          </cell>
          <cell r="V4524">
            <v>39801</v>
          </cell>
          <cell r="AC4524">
            <v>767</v>
          </cell>
          <cell r="AD4524">
            <v>0</v>
          </cell>
        </row>
        <row r="4525">
          <cell r="S4525">
            <v>8</v>
          </cell>
          <cell r="V4525">
            <v>39801</v>
          </cell>
          <cell r="AC4525">
            <v>3202</v>
          </cell>
          <cell r="AD4525">
            <v>0</v>
          </cell>
        </row>
        <row r="4526">
          <cell r="S4526">
            <v>8</v>
          </cell>
          <cell r="V4526">
            <v>39801</v>
          </cell>
          <cell r="AC4526">
            <v>2368</v>
          </cell>
          <cell r="AD4526">
            <v>0</v>
          </cell>
        </row>
        <row r="4527">
          <cell r="S4527">
            <v>8</v>
          </cell>
          <cell r="V4527">
            <v>37504</v>
          </cell>
          <cell r="AC4527">
            <v>7158</v>
          </cell>
          <cell r="AD4527">
            <v>0</v>
          </cell>
        </row>
        <row r="4528">
          <cell r="S4528">
            <v>8</v>
          </cell>
          <cell r="V4528">
            <v>11301</v>
          </cell>
          <cell r="AC4528">
            <v>1488886.5</v>
          </cell>
          <cell r="AD4528">
            <v>0</v>
          </cell>
        </row>
        <row r="4529">
          <cell r="S4529">
            <v>8</v>
          </cell>
          <cell r="V4529">
            <v>11301</v>
          </cell>
          <cell r="AC4529">
            <v>1767321</v>
          </cell>
          <cell r="AD4529">
            <v>0</v>
          </cell>
        </row>
        <row r="4530">
          <cell r="S4530">
            <v>8</v>
          </cell>
          <cell r="V4530">
            <v>15402</v>
          </cell>
          <cell r="AC4530">
            <v>2269219.5</v>
          </cell>
          <cell r="AD4530">
            <v>0</v>
          </cell>
        </row>
        <row r="4531">
          <cell r="S4531">
            <v>8</v>
          </cell>
          <cell r="V4531">
            <v>15402</v>
          </cell>
          <cell r="AC4531">
            <v>81499</v>
          </cell>
          <cell r="AD4531">
            <v>0</v>
          </cell>
        </row>
        <row r="4532">
          <cell r="S4532">
            <v>8</v>
          </cell>
          <cell r="V4532" t="str">
            <v>OPERACIONES AJENAS DE INGRESO</v>
          </cell>
          <cell r="AC4532">
            <v>0</v>
          </cell>
          <cell r="AD4532">
            <v>0</v>
          </cell>
        </row>
        <row r="4533">
          <cell r="S4533">
            <v>8</v>
          </cell>
          <cell r="V4533">
            <v>11301</v>
          </cell>
          <cell r="AC4533">
            <v>194388</v>
          </cell>
          <cell r="AD4533">
            <v>0</v>
          </cell>
        </row>
        <row r="4534">
          <cell r="S4534">
            <v>8</v>
          </cell>
          <cell r="V4534">
            <v>11301</v>
          </cell>
          <cell r="AC4534">
            <v>12241.5</v>
          </cell>
          <cell r="AD4534">
            <v>0</v>
          </cell>
        </row>
        <row r="4535">
          <cell r="S4535">
            <v>8</v>
          </cell>
          <cell r="V4535">
            <v>15402</v>
          </cell>
          <cell r="AC4535">
            <v>297177.5</v>
          </cell>
          <cell r="AD4535">
            <v>0</v>
          </cell>
        </row>
        <row r="4536">
          <cell r="S4536">
            <v>8</v>
          </cell>
          <cell r="V4536">
            <v>15402</v>
          </cell>
          <cell r="AC4536">
            <v>538.5</v>
          </cell>
          <cell r="AD4536">
            <v>0</v>
          </cell>
        </row>
        <row r="4537">
          <cell r="S4537">
            <v>8</v>
          </cell>
          <cell r="V4537" t="str">
            <v>OPERACIONES AJENAS DE INGRESO</v>
          </cell>
          <cell r="AC4537">
            <v>0</v>
          </cell>
          <cell r="AD4537">
            <v>0</v>
          </cell>
        </row>
        <row r="4538">
          <cell r="S4538">
            <v>8</v>
          </cell>
          <cell r="V4538">
            <v>11301</v>
          </cell>
          <cell r="AC4538">
            <v>1488498.3</v>
          </cell>
          <cell r="AD4538">
            <v>0</v>
          </cell>
        </row>
        <row r="4539">
          <cell r="S4539">
            <v>8</v>
          </cell>
          <cell r="V4539">
            <v>11301</v>
          </cell>
          <cell r="AC4539">
            <v>1717471.5</v>
          </cell>
          <cell r="AD4539">
            <v>0</v>
          </cell>
        </row>
        <row r="4540">
          <cell r="S4540">
            <v>8</v>
          </cell>
          <cell r="V4540">
            <v>15402</v>
          </cell>
          <cell r="AC4540">
            <v>2268629.1</v>
          </cell>
          <cell r="AD4540">
            <v>0</v>
          </cell>
        </row>
        <row r="4541">
          <cell r="S4541">
            <v>8</v>
          </cell>
          <cell r="V4541">
            <v>15402</v>
          </cell>
          <cell r="AC4541">
            <v>79108.5</v>
          </cell>
          <cell r="AD4541">
            <v>0</v>
          </cell>
        </row>
        <row r="4542">
          <cell r="S4542">
            <v>8</v>
          </cell>
          <cell r="V4542" t="str">
            <v>OPERACIONES AJENAS DE EGRESO</v>
          </cell>
          <cell r="AC4542">
            <v>4460.91</v>
          </cell>
          <cell r="AD4542">
            <v>0</v>
          </cell>
        </row>
        <row r="4543">
          <cell r="S4543">
            <v>8</v>
          </cell>
          <cell r="V4543" t="str">
            <v>OPERACIONES AJENAS DE INGRESO</v>
          </cell>
          <cell r="AC4543">
            <v>0</v>
          </cell>
          <cell r="AD4543">
            <v>0</v>
          </cell>
        </row>
        <row r="4544">
          <cell r="S4544">
            <v>8</v>
          </cell>
          <cell r="V4544">
            <v>11301</v>
          </cell>
          <cell r="AC4544">
            <v>194388</v>
          </cell>
          <cell r="AD4544">
            <v>0</v>
          </cell>
        </row>
        <row r="4545">
          <cell r="S4545">
            <v>8</v>
          </cell>
          <cell r="V4545">
            <v>11301</v>
          </cell>
          <cell r="AC4545">
            <v>12241.5</v>
          </cell>
          <cell r="AD4545">
            <v>0</v>
          </cell>
        </row>
        <row r="4546">
          <cell r="S4546">
            <v>8</v>
          </cell>
          <cell r="V4546">
            <v>15402</v>
          </cell>
          <cell r="AC4546">
            <v>297177.5</v>
          </cell>
          <cell r="AD4546">
            <v>0</v>
          </cell>
        </row>
        <row r="4547">
          <cell r="S4547">
            <v>8</v>
          </cell>
          <cell r="V4547">
            <v>15402</v>
          </cell>
          <cell r="AC4547">
            <v>538.5</v>
          </cell>
          <cell r="AD4547">
            <v>0</v>
          </cell>
        </row>
        <row r="4548">
          <cell r="S4548">
            <v>8</v>
          </cell>
          <cell r="V4548" t="str">
            <v>OPERACIONES AJENAS DE INGRESO</v>
          </cell>
          <cell r="AC4548">
            <v>0</v>
          </cell>
          <cell r="AD4548">
            <v>0</v>
          </cell>
        </row>
        <row r="4549">
          <cell r="S4549">
            <v>9</v>
          </cell>
          <cell r="V4549">
            <v>39202</v>
          </cell>
          <cell r="AC4549">
            <v>180000</v>
          </cell>
          <cell r="AD4549">
            <v>0</v>
          </cell>
        </row>
        <row r="4550">
          <cell r="S4550">
            <v>8</v>
          </cell>
          <cell r="V4550">
            <v>32201</v>
          </cell>
          <cell r="AC4550">
            <v>28239.279999999999</v>
          </cell>
          <cell r="AD4550">
            <v>2259.14</v>
          </cell>
        </row>
        <row r="4551">
          <cell r="S4551">
            <v>8</v>
          </cell>
          <cell r="V4551">
            <v>35101</v>
          </cell>
          <cell r="AC4551">
            <v>1291.3800000000001</v>
          </cell>
          <cell r="AD4551">
            <v>206.62</v>
          </cell>
        </row>
        <row r="4552">
          <cell r="S4552">
            <v>8</v>
          </cell>
          <cell r="V4552">
            <v>32201</v>
          </cell>
          <cell r="AC4552">
            <v>32800</v>
          </cell>
          <cell r="AD4552">
            <v>5248</v>
          </cell>
        </row>
        <row r="4553">
          <cell r="S4553">
            <v>8</v>
          </cell>
          <cell r="V4553">
            <v>32201</v>
          </cell>
          <cell r="AC4553">
            <v>34808</v>
          </cell>
          <cell r="AD4553">
            <v>2784.64</v>
          </cell>
        </row>
        <row r="4554">
          <cell r="S4554">
            <v>8</v>
          </cell>
          <cell r="V4554">
            <v>32201</v>
          </cell>
          <cell r="AC4554">
            <v>60000</v>
          </cell>
          <cell r="AD4554">
            <v>9600</v>
          </cell>
        </row>
        <row r="4555">
          <cell r="S4555">
            <v>8</v>
          </cell>
          <cell r="V4555">
            <v>32201</v>
          </cell>
          <cell r="AC4555">
            <v>29500</v>
          </cell>
          <cell r="AD4555">
            <v>4720</v>
          </cell>
        </row>
        <row r="4556">
          <cell r="S4556">
            <v>8</v>
          </cell>
          <cell r="V4556">
            <v>35101</v>
          </cell>
          <cell r="AC4556">
            <v>42361.06</v>
          </cell>
          <cell r="AD4556">
            <v>6777.77</v>
          </cell>
        </row>
        <row r="4557">
          <cell r="S4557">
            <v>8</v>
          </cell>
          <cell r="V4557" t="str">
            <v>OPERACIONES AJENAS DE EGRESO</v>
          </cell>
          <cell r="AC4557">
            <v>110556</v>
          </cell>
          <cell r="AD4557">
            <v>0</v>
          </cell>
        </row>
        <row r="4558">
          <cell r="S4558">
            <v>8</v>
          </cell>
          <cell r="V4558" t="str">
            <v>OPERACIONES AJENAS DE EGRESO</v>
          </cell>
          <cell r="AC4558">
            <v>111363</v>
          </cell>
          <cell r="AD4558">
            <v>0</v>
          </cell>
        </row>
        <row r="4559">
          <cell r="S4559">
            <v>8</v>
          </cell>
          <cell r="V4559" t="str">
            <v>OPERACIONES AJENAS DE EGRESO</v>
          </cell>
          <cell r="AC4559">
            <v>20575</v>
          </cell>
          <cell r="AD4559">
            <v>0</v>
          </cell>
        </row>
        <row r="4560">
          <cell r="S4560">
            <v>8</v>
          </cell>
          <cell r="V4560" t="str">
            <v>OPERACIONES AJENAS DE EGRESO</v>
          </cell>
          <cell r="AC4560">
            <v>140104</v>
          </cell>
          <cell r="AD4560">
            <v>0</v>
          </cell>
        </row>
        <row r="4561">
          <cell r="S4561">
            <v>8</v>
          </cell>
          <cell r="V4561">
            <v>31101</v>
          </cell>
          <cell r="AC4561">
            <v>18654.93</v>
          </cell>
          <cell r="AD4561">
            <v>2984.79</v>
          </cell>
        </row>
        <row r="4562">
          <cell r="S4562">
            <v>8</v>
          </cell>
          <cell r="V4562">
            <v>39202</v>
          </cell>
          <cell r="AC4562">
            <v>414.28</v>
          </cell>
          <cell r="AD4562">
            <v>0</v>
          </cell>
        </row>
        <row r="4563">
          <cell r="S4563">
            <v>8</v>
          </cell>
          <cell r="V4563">
            <v>31301</v>
          </cell>
          <cell r="AC4563">
            <v>239</v>
          </cell>
          <cell r="AD4563">
            <v>14.4</v>
          </cell>
        </row>
        <row r="4564">
          <cell r="S4564">
            <v>8</v>
          </cell>
          <cell r="V4564">
            <v>31101</v>
          </cell>
          <cell r="AC4564">
            <v>1350.47</v>
          </cell>
          <cell r="AD4564">
            <v>196.53</v>
          </cell>
        </row>
        <row r="4565">
          <cell r="S4565">
            <v>8</v>
          </cell>
          <cell r="V4565">
            <v>31101</v>
          </cell>
          <cell r="AC4565">
            <v>5284.5</v>
          </cell>
          <cell r="AD4565">
            <v>845.5</v>
          </cell>
        </row>
        <row r="4566">
          <cell r="S4566">
            <v>8</v>
          </cell>
          <cell r="V4566">
            <v>31301</v>
          </cell>
          <cell r="AC4566">
            <v>133.69</v>
          </cell>
          <cell r="AD4566">
            <v>21.31</v>
          </cell>
        </row>
        <row r="4567">
          <cell r="S4567">
            <v>8</v>
          </cell>
          <cell r="V4567">
            <v>31101</v>
          </cell>
          <cell r="AC4567">
            <v>149544.06</v>
          </cell>
          <cell r="AD4567">
            <v>23926.94</v>
          </cell>
        </row>
        <row r="4568">
          <cell r="S4568">
            <v>8</v>
          </cell>
          <cell r="V4568">
            <v>33104</v>
          </cell>
          <cell r="AC4568">
            <v>24758.62</v>
          </cell>
          <cell r="AD4568">
            <v>3961.38</v>
          </cell>
        </row>
        <row r="4569">
          <cell r="S4569">
            <v>9</v>
          </cell>
          <cell r="V4569">
            <v>39401</v>
          </cell>
          <cell r="AC4569">
            <v>1159094.97</v>
          </cell>
          <cell r="AD4569">
            <v>0</v>
          </cell>
        </row>
        <row r="4570">
          <cell r="S4570">
            <v>8</v>
          </cell>
          <cell r="V4570">
            <v>33104</v>
          </cell>
          <cell r="AC4570">
            <v>2343.88</v>
          </cell>
          <cell r="AD4570">
            <v>375.02</v>
          </cell>
        </row>
        <row r="4571">
          <cell r="S4571">
            <v>8</v>
          </cell>
          <cell r="V4571">
            <v>33104</v>
          </cell>
          <cell r="AC4571">
            <v>21171.15</v>
          </cell>
          <cell r="AD4571">
            <v>0</v>
          </cell>
        </row>
        <row r="4572">
          <cell r="S4572">
            <v>8</v>
          </cell>
          <cell r="V4572">
            <v>33104</v>
          </cell>
          <cell r="AC4572">
            <v>977.13</v>
          </cell>
          <cell r="AD4572">
            <v>0</v>
          </cell>
        </row>
        <row r="4573">
          <cell r="S4573">
            <v>8</v>
          </cell>
          <cell r="V4573">
            <v>37504</v>
          </cell>
          <cell r="AC4573">
            <v>1640</v>
          </cell>
          <cell r="AD4573">
            <v>0</v>
          </cell>
        </row>
        <row r="4574">
          <cell r="S4574">
            <v>8</v>
          </cell>
          <cell r="V4574">
            <v>37504</v>
          </cell>
          <cell r="AC4574">
            <v>5910.4</v>
          </cell>
          <cell r="AD4574">
            <v>0</v>
          </cell>
        </row>
        <row r="4575">
          <cell r="S4575">
            <v>8</v>
          </cell>
          <cell r="V4575">
            <v>37504</v>
          </cell>
          <cell r="AC4575">
            <v>8050</v>
          </cell>
          <cell r="AD4575">
            <v>0</v>
          </cell>
        </row>
        <row r="4576">
          <cell r="S4576">
            <v>8</v>
          </cell>
          <cell r="V4576">
            <v>14103</v>
          </cell>
          <cell r="AC4576">
            <v>969121.06</v>
          </cell>
          <cell r="AD4576">
            <v>0</v>
          </cell>
        </row>
        <row r="4577">
          <cell r="S4577">
            <v>8</v>
          </cell>
          <cell r="V4577" t="str">
            <v>OPERACIONES AJENAS DE EGRESO</v>
          </cell>
          <cell r="AC4577">
            <v>198569.42</v>
          </cell>
          <cell r="AD4577">
            <v>0</v>
          </cell>
        </row>
        <row r="4578">
          <cell r="S4578">
            <v>8</v>
          </cell>
          <cell r="V4578">
            <v>39801</v>
          </cell>
          <cell r="AC4578">
            <v>276771</v>
          </cell>
          <cell r="AD4578">
            <v>0</v>
          </cell>
        </row>
        <row r="4579">
          <cell r="S4579">
            <v>8</v>
          </cell>
          <cell r="V4579" t="str">
            <v>OPERACIONES AJENAS DE EGRESO</v>
          </cell>
          <cell r="AC4579">
            <v>2457045</v>
          </cell>
          <cell r="AD4579">
            <v>0</v>
          </cell>
        </row>
        <row r="4580">
          <cell r="S4580">
            <v>8</v>
          </cell>
          <cell r="V4580">
            <v>31301</v>
          </cell>
          <cell r="AC4580">
            <v>1198.53</v>
          </cell>
          <cell r="AD4580">
            <v>191.77</v>
          </cell>
        </row>
        <row r="4581">
          <cell r="S4581">
            <v>8</v>
          </cell>
          <cell r="V4581">
            <v>31101</v>
          </cell>
          <cell r="AC4581">
            <v>42855.63</v>
          </cell>
          <cell r="AD4581">
            <v>6856.9</v>
          </cell>
        </row>
        <row r="4582">
          <cell r="S4582">
            <v>8</v>
          </cell>
          <cell r="V4582">
            <v>39202</v>
          </cell>
          <cell r="AC4582">
            <v>742.69</v>
          </cell>
          <cell r="AD4582">
            <v>0</v>
          </cell>
        </row>
        <row r="4583">
          <cell r="S4583">
            <v>8</v>
          </cell>
          <cell r="V4583">
            <v>31301</v>
          </cell>
          <cell r="AC4583">
            <v>18.760000000000002</v>
          </cell>
          <cell r="AD4583">
            <v>3</v>
          </cell>
        </row>
        <row r="4584">
          <cell r="S4584">
            <v>8</v>
          </cell>
          <cell r="V4584">
            <v>31101</v>
          </cell>
          <cell r="AC4584">
            <v>876.65</v>
          </cell>
          <cell r="AD4584">
            <v>140.26</v>
          </cell>
        </row>
        <row r="4585">
          <cell r="S4585">
            <v>8</v>
          </cell>
          <cell r="V4585">
            <v>31101</v>
          </cell>
          <cell r="AC4585">
            <v>7155.56</v>
          </cell>
          <cell r="AD4585">
            <v>572.44000000000005</v>
          </cell>
        </row>
        <row r="4586">
          <cell r="S4586">
            <v>8</v>
          </cell>
          <cell r="V4586">
            <v>31101</v>
          </cell>
          <cell r="AC4586">
            <v>30050</v>
          </cell>
          <cell r="AD4586">
            <v>4808</v>
          </cell>
        </row>
        <row r="4587">
          <cell r="S4587">
            <v>8</v>
          </cell>
          <cell r="V4587">
            <v>31301</v>
          </cell>
          <cell r="AC4587">
            <v>3953.78</v>
          </cell>
          <cell r="AD4587">
            <v>631.22</v>
          </cell>
        </row>
        <row r="4588">
          <cell r="S4588">
            <v>8</v>
          </cell>
          <cell r="V4588">
            <v>39202</v>
          </cell>
          <cell r="AC4588">
            <v>6402.78</v>
          </cell>
          <cell r="AD4588">
            <v>512.22</v>
          </cell>
        </row>
        <row r="4589">
          <cell r="S4589">
            <v>8</v>
          </cell>
          <cell r="V4589">
            <v>31101</v>
          </cell>
          <cell r="AC4589">
            <v>96900.36</v>
          </cell>
          <cell r="AD4589">
            <v>15493.23</v>
          </cell>
        </row>
        <row r="4590">
          <cell r="S4590">
            <v>8</v>
          </cell>
          <cell r="V4590">
            <v>31101</v>
          </cell>
          <cell r="AC4590">
            <v>9583.0499999999993</v>
          </cell>
          <cell r="AD4590">
            <v>1533.29</v>
          </cell>
        </row>
        <row r="4591">
          <cell r="S4591">
            <v>9</v>
          </cell>
          <cell r="V4591">
            <v>32201</v>
          </cell>
          <cell r="AC4591">
            <v>40457.24</v>
          </cell>
          <cell r="AD4591">
            <v>6473.15</v>
          </cell>
        </row>
        <row r="4592">
          <cell r="S4592">
            <v>9</v>
          </cell>
          <cell r="V4592">
            <v>35101</v>
          </cell>
          <cell r="AC4592">
            <v>4045.72</v>
          </cell>
          <cell r="AD4592">
            <v>647.30999999999995</v>
          </cell>
        </row>
        <row r="4593">
          <cell r="S4593">
            <v>9</v>
          </cell>
          <cell r="V4593">
            <v>32201</v>
          </cell>
          <cell r="AC4593">
            <v>39071</v>
          </cell>
          <cell r="AD4593">
            <v>6251.36</v>
          </cell>
        </row>
        <row r="4594">
          <cell r="S4594">
            <v>9</v>
          </cell>
          <cell r="V4594">
            <v>32201</v>
          </cell>
          <cell r="AC4594">
            <v>36095.85</v>
          </cell>
          <cell r="AD4594">
            <v>5775.34</v>
          </cell>
        </row>
        <row r="4595">
          <cell r="S4595">
            <v>9</v>
          </cell>
          <cell r="V4595">
            <v>32201</v>
          </cell>
          <cell r="AC4595">
            <v>15914</v>
          </cell>
          <cell r="AD4595">
            <v>2546.2399999999998</v>
          </cell>
        </row>
        <row r="4596">
          <cell r="S4596">
            <v>9</v>
          </cell>
          <cell r="V4596">
            <v>33104</v>
          </cell>
          <cell r="AC4596">
            <v>997</v>
          </cell>
          <cell r="AD4596">
            <v>0</v>
          </cell>
        </row>
        <row r="4597">
          <cell r="S4597">
            <v>9</v>
          </cell>
          <cell r="V4597">
            <v>33104</v>
          </cell>
          <cell r="AC4597">
            <v>4413</v>
          </cell>
          <cell r="AD4597">
            <v>0</v>
          </cell>
        </row>
        <row r="4598">
          <cell r="S4598">
            <v>9</v>
          </cell>
          <cell r="V4598">
            <v>33104</v>
          </cell>
          <cell r="AC4598">
            <v>7290.27</v>
          </cell>
          <cell r="AD4598">
            <v>1166.44</v>
          </cell>
        </row>
        <row r="4599">
          <cell r="S4599">
            <v>9</v>
          </cell>
          <cell r="V4599">
            <v>33104</v>
          </cell>
          <cell r="AC4599">
            <v>2905</v>
          </cell>
          <cell r="AD4599">
            <v>0</v>
          </cell>
        </row>
        <row r="4600">
          <cell r="S4600">
            <v>9</v>
          </cell>
          <cell r="V4600">
            <v>33104</v>
          </cell>
          <cell r="AC4600">
            <v>1589</v>
          </cell>
          <cell r="AD4600">
            <v>0</v>
          </cell>
        </row>
        <row r="4601">
          <cell r="S4601">
            <v>9</v>
          </cell>
          <cell r="V4601">
            <v>33104</v>
          </cell>
          <cell r="AC4601">
            <v>21740.51</v>
          </cell>
          <cell r="AD4601">
            <v>3478.48</v>
          </cell>
        </row>
        <row r="4602">
          <cell r="S4602">
            <v>9</v>
          </cell>
          <cell r="V4602">
            <v>33104</v>
          </cell>
          <cell r="AC4602">
            <v>20798.439999999999</v>
          </cell>
          <cell r="AD4602">
            <v>3327.75</v>
          </cell>
        </row>
        <row r="4603">
          <cell r="S4603">
            <v>9</v>
          </cell>
          <cell r="V4603">
            <v>33104</v>
          </cell>
          <cell r="AC4603">
            <v>35389.96</v>
          </cell>
          <cell r="AD4603">
            <v>5662.39</v>
          </cell>
        </row>
        <row r="4604">
          <cell r="S4604">
            <v>9</v>
          </cell>
          <cell r="V4604">
            <v>33104</v>
          </cell>
          <cell r="AC4604">
            <v>4827.4399999999996</v>
          </cell>
          <cell r="AD4604">
            <v>772.39</v>
          </cell>
        </row>
        <row r="4605">
          <cell r="S4605">
            <v>8</v>
          </cell>
          <cell r="V4605">
            <v>33104</v>
          </cell>
          <cell r="AC4605">
            <v>524.14</v>
          </cell>
          <cell r="AD4605">
            <v>83.86</v>
          </cell>
        </row>
        <row r="4606">
          <cell r="S4606">
            <v>8</v>
          </cell>
          <cell r="V4606">
            <v>33104</v>
          </cell>
          <cell r="AC4606">
            <v>521.54999999999995</v>
          </cell>
          <cell r="AD4606">
            <v>83.45</v>
          </cell>
        </row>
        <row r="4607">
          <cell r="S4607">
            <v>9</v>
          </cell>
          <cell r="V4607">
            <v>33104</v>
          </cell>
          <cell r="AC4607">
            <v>1082.24</v>
          </cell>
          <cell r="AD4607">
            <v>173.16</v>
          </cell>
        </row>
        <row r="4608">
          <cell r="S4608">
            <v>9</v>
          </cell>
          <cell r="V4608">
            <v>33104</v>
          </cell>
          <cell r="AC4608">
            <v>2296.0700000000002</v>
          </cell>
          <cell r="AD4608">
            <v>367.38</v>
          </cell>
        </row>
        <row r="4609">
          <cell r="S4609">
            <v>9</v>
          </cell>
          <cell r="V4609">
            <v>33104</v>
          </cell>
          <cell r="AC4609">
            <v>2675.84</v>
          </cell>
          <cell r="AD4609">
            <v>428.13</v>
          </cell>
        </row>
        <row r="4610">
          <cell r="S4610">
            <v>9</v>
          </cell>
          <cell r="V4610">
            <v>33104</v>
          </cell>
          <cell r="AC4610">
            <v>1218.1600000000001</v>
          </cell>
          <cell r="AD4610">
            <v>194.9</v>
          </cell>
        </row>
        <row r="4611">
          <cell r="S4611">
            <v>9</v>
          </cell>
          <cell r="V4611">
            <v>37504</v>
          </cell>
          <cell r="AC4611">
            <v>3263.7</v>
          </cell>
          <cell r="AD4611">
            <v>0</v>
          </cell>
        </row>
        <row r="4612">
          <cell r="S4612">
            <v>9</v>
          </cell>
          <cell r="V4612">
            <v>31301</v>
          </cell>
          <cell r="AC4612">
            <v>559.67999999999995</v>
          </cell>
          <cell r="AD4612">
            <v>44.78</v>
          </cell>
        </row>
        <row r="4613">
          <cell r="S4613">
            <v>9</v>
          </cell>
          <cell r="V4613">
            <v>31301</v>
          </cell>
          <cell r="AC4613">
            <v>322.97000000000003</v>
          </cell>
          <cell r="AD4613">
            <v>51.03</v>
          </cell>
        </row>
        <row r="4614">
          <cell r="S4614">
            <v>9</v>
          </cell>
          <cell r="V4614">
            <v>37504</v>
          </cell>
          <cell r="AC4614">
            <v>8014</v>
          </cell>
          <cell r="AD4614">
            <v>0</v>
          </cell>
        </row>
        <row r="4615">
          <cell r="S4615">
            <v>9</v>
          </cell>
          <cell r="V4615">
            <v>37504</v>
          </cell>
          <cell r="AC4615">
            <v>3430</v>
          </cell>
          <cell r="AD4615">
            <v>0</v>
          </cell>
        </row>
        <row r="4616">
          <cell r="S4616">
            <v>9</v>
          </cell>
          <cell r="V4616">
            <v>37504</v>
          </cell>
          <cell r="AC4616">
            <v>3430</v>
          </cell>
          <cell r="AD4616">
            <v>0</v>
          </cell>
        </row>
        <row r="4617">
          <cell r="S4617">
            <v>9</v>
          </cell>
          <cell r="V4617">
            <v>33104</v>
          </cell>
          <cell r="AC4617">
            <v>42324.480000000003</v>
          </cell>
          <cell r="AD4617">
            <v>6771.92</v>
          </cell>
        </row>
        <row r="4618">
          <cell r="S4618">
            <v>8</v>
          </cell>
          <cell r="V4618">
            <v>33104</v>
          </cell>
          <cell r="AC4618">
            <v>4835.4399999999996</v>
          </cell>
          <cell r="AD4618">
            <v>773.67</v>
          </cell>
        </row>
        <row r="4619">
          <cell r="S4619">
            <v>9</v>
          </cell>
          <cell r="V4619">
            <v>33104</v>
          </cell>
          <cell r="AC4619">
            <v>230680.4</v>
          </cell>
          <cell r="AD4619">
            <v>36908.86</v>
          </cell>
        </row>
        <row r="4620">
          <cell r="S4620">
            <v>9</v>
          </cell>
          <cell r="V4620">
            <v>33104</v>
          </cell>
          <cell r="AC4620">
            <v>41049.599999999999</v>
          </cell>
          <cell r="AD4620">
            <v>6567.94</v>
          </cell>
        </row>
        <row r="4621">
          <cell r="S4621">
            <v>9</v>
          </cell>
          <cell r="V4621">
            <v>33104</v>
          </cell>
          <cell r="AC4621">
            <v>3500</v>
          </cell>
          <cell r="AD4621">
            <v>560</v>
          </cell>
        </row>
        <row r="4622">
          <cell r="S4622">
            <v>9</v>
          </cell>
          <cell r="V4622">
            <v>33104</v>
          </cell>
          <cell r="AC4622">
            <v>3500</v>
          </cell>
          <cell r="AD4622">
            <v>560</v>
          </cell>
        </row>
        <row r="4623">
          <cell r="S4623">
            <v>9</v>
          </cell>
          <cell r="V4623">
            <v>31301</v>
          </cell>
          <cell r="AC4623">
            <v>361</v>
          </cell>
          <cell r="AD4623">
            <v>0</v>
          </cell>
        </row>
        <row r="4624">
          <cell r="S4624">
            <v>9</v>
          </cell>
          <cell r="V4624">
            <v>31301</v>
          </cell>
          <cell r="AC4624">
            <v>3353.59</v>
          </cell>
          <cell r="AD4624">
            <v>536.41</v>
          </cell>
        </row>
        <row r="4625">
          <cell r="S4625">
            <v>9</v>
          </cell>
          <cell r="V4625">
            <v>35101</v>
          </cell>
          <cell r="AC4625">
            <v>29698.68</v>
          </cell>
          <cell r="AD4625">
            <v>4751.79</v>
          </cell>
        </row>
        <row r="4626">
          <cell r="S4626">
            <v>9</v>
          </cell>
          <cell r="V4626">
            <v>35101</v>
          </cell>
          <cell r="AC4626">
            <v>26998.799999999999</v>
          </cell>
          <cell r="AD4626">
            <v>4319.8100000000004</v>
          </cell>
        </row>
        <row r="4627">
          <cell r="S4627">
            <v>9</v>
          </cell>
          <cell r="V4627">
            <v>35101</v>
          </cell>
          <cell r="AC4627">
            <v>14849.34</v>
          </cell>
          <cell r="AD4627">
            <v>2375.89</v>
          </cell>
        </row>
        <row r="4628">
          <cell r="S4628">
            <v>9</v>
          </cell>
          <cell r="V4628">
            <v>35101</v>
          </cell>
          <cell r="AC4628">
            <v>29698.68</v>
          </cell>
          <cell r="AD4628">
            <v>4751.79</v>
          </cell>
        </row>
        <row r="4629">
          <cell r="S4629">
            <v>9</v>
          </cell>
          <cell r="V4629">
            <v>35101</v>
          </cell>
          <cell r="AC4629">
            <v>26998.799999999999</v>
          </cell>
          <cell r="AD4629">
            <v>4319.8100000000004</v>
          </cell>
        </row>
        <row r="4630">
          <cell r="S4630">
            <v>9</v>
          </cell>
          <cell r="V4630">
            <v>35101</v>
          </cell>
          <cell r="AC4630">
            <v>14849.34</v>
          </cell>
          <cell r="AD4630">
            <v>2375.89</v>
          </cell>
        </row>
        <row r="4631">
          <cell r="S4631">
            <v>9</v>
          </cell>
          <cell r="V4631">
            <v>35101</v>
          </cell>
          <cell r="AC4631">
            <v>29698.68</v>
          </cell>
          <cell r="AD4631">
            <v>4751.79</v>
          </cell>
        </row>
        <row r="4632">
          <cell r="S4632">
            <v>9</v>
          </cell>
          <cell r="V4632">
            <v>35101</v>
          </cell>
          <cell r="AC4632">
            <v>33531.35</v>
          </cell>
          <cell r="AD4632">
            <v>5365.02</v>
          </cell>
        </row>
        <row r="4633">
          <cell r="S4633">
            <v>9</v>
          </cell>
          <cell r="V4633">
            <v>35101</v>
          </cell>
          <cell r="AC4633">
            <v>14849.34</v>
          </cell>
          <cell r="AD4633">
            <v>2375.89</v>
          </cell>
        </row>
        <row r="4634">
          <cell r="S4634">
            <v>9</v>
          </cell>
          <cell r="V4634">
            <v>33104</v>
          </cell>
          <cell r="AC4634">
            <v>137286.79999999999</v>
          </cell>
          <cell r="AD4634">
            <v>21965.89</v>
          </cell>
        </row>
        <row r="4635">
          <cell r="S4635">
            <v>9</v>
          </cell>
          <cell r="V4635">
            <v>33104</v>
          </cell>
          <cell r="AC4635">
            <v>103467.6</v>
          </cell>
          <cell r="AD4635">
            <v>16554.82</v>
          </cell>
        </row>
        <row r="4636">
          <cell r="S4636">
            <v>9</v>
          </cell>
          <cell r="V4636" t="str">
            <v>OPERACIONES AJENAS DE EGRESO</v>
          </cell>
          <cell r="AC4636">
            <v>28662.61</v>
          </cell>
          <cell r="AD4636">
            <v>0</v>
          </cell>
        </row>
        <row r="4637">
          <cell r="S4637">
            <v>9</v>
          </cell>
          <cell r="V4637">
            <v>37504</v>
          </cell>
          <cell r="AC4637">
            <v>5050</v>
          </cell>
          <cell r="AD4637">
            <v>0</v>
          </cell>
        </row>
        <row r="4638">
          <cell r="S4638">
            <v>9</v>
          </cell>
          <cell r="V4638">
            <v>37504</v>
          </cell>
          <cell r="AC4638">
            <v>1470</v>
          </cell>
          <cell r="AD4638">
            <v>0</v>
          </cell>
        </row>
        <row r="4639">
          <cell r="S4639">
            <v>9</v>
          </cell>
          <cell r="V4639">
            <v>37504</v>
          </cell>
          <cell r="AC4639">
            <v>1470</v>
          </cell>
          <cell r="AD4639">
            <v>0</v>
          </cell>
        </row>
        <row r="4640">
          <cell r="S4640">
            <v>9</v>
          </cell>
          <cell r="V4640">
            <v>37504</v>
          </cell>
          <cell r="AC4640">
            <v>2256.5300000000002</v>
          </cell>
          <cell r="AD4640">
            <v>0</v>
          </cell>
        </row>
        <row r="4641">
          <cell r="S4641">
            <v>8</v>
          </cell>
          <cell r="V4641">
            <v>37504</v>
          </cell>
          <cell r="AC4641">
            <v>2256.5300000000002</v>
          </cell>
          <cell r="AD4641">
            <v>0</v>
          </cell>
        </row>
        <row r="4642">
          <cell r="S4642">
            <v>9</v>
          </cell>
          <cell r="V4642">
            <v>33104</v>
          </cell>
          <cell r="AC4642">
            <v>23500</v>
          </cell>
          <cell r="AD4642">
            <v>3760</v>
          </cell>
        </row>
        <row r="4643">
          <cell r="S4643">
            <v>8</v>
          </cell>
          <cell r="V4643">
            <v>13201</v>
          </cell>
          <cell r="AC4643">
            <v>612.08000000000004</v>
          </cell>
          <cell r="AD4643">
            <v>0</v>
          </cell>
        </row>
        <row r="4644">
          <cell r="S4644">
            <v>8</v>
          </cell>
          <cell r="V4644">
            <v>13202</v>
          </cell>
          <cell r="AC4644">
            <v>2556</v>
          </cell>
          <cell r="AD4644">
            <v>0</v>
          </cell>
        </row>
        <row r="4645">
          <cell r="S4645">
            <v>8</v>
          </cell>
          <cell r="V4645">
            <v>39202</v>
          </cell>
          <cell r="AC4645">
            <v>0</v>
          </cell>
          <cell r="AD4645">
            <v>0</v>
          </cell>
        </row>
        <row r="4646">
          <cell r="S4646">
            <v>8</v>
          </cell>
          <cell r="V4646" t="str">
            <v>OPERACIONES AJENAS DE EGRESO</v>
          </cell>
          <cell r="AC4646">
            <v>76.87</v>
          </cell>
          <cell r="AD4646">
            <v>0</v>
          </cell>
        </row>
        <row r="4647">
          <cell r="S4647">
            <v>8</v>
          </cell>
          <cell r="V4647" t="str">
            <v>OPERACIONES AJENAS DE INGRESO</v>
          </cell>
          <cell r="AC4647">
            <v>0</v>
          </cell>
          <cell r="AD4647">
            <v>0</v>
          </cell>
        </row>
        <row r="4648">
          <cell r="S4648">
            <v>8</v>
          </cell>
          <cell r="V4648">
            <v>13201</v>
          </cell>
          <cell r="AC4648">
            <v>1443.25</v>
          </cell>
          <cell r="AD4648">
            <v>0</v>
          </cell>
        </row>
        <row r="4649">
          <cell r="S4649">
            <v>8</v>
          </cell>
          <cell r="V4649">
            <v>13202</v>
          </cell>
          <cell r="AC4649">
            <v>14571.67</v>
          </cell>
          <cell r="AD4649">
            <v>0</v>
          </cell>
        </row>
        <row r="4650">
          <cell r="S4650">
            <v>8</v>
          </cell>
          <cell r="V4650">
            <v>15202</v>
          </cell>
          <cell r="AC4650">
            <v>0</v>
          </cell>
          <cell r="AD4650">
            <v>0</v>
          </cell>
        </row>
        <row r="4651">
          <cell r="S4651">
            <v>8</v>
          </cell>
          <cell r="V4651">
            <v>39202</v>
          </cell>
          <cell r="AC4651">
            <v>1594.83</v>
          </cell>
          <cell r="AD4651">
            <v>0</v>
          </cell>
        </row>
        <row r="4652">
          <cell r="S4652">
            <v>8</v>
          </cell>
          <cell r="V4652" t="str">
            <v>OPERACIONES AJENAS DE EGRESO</v>
          </cell>
          <cell r="AC4652">
            <v>0</v>
          </cell>
          <cell r="AD4652">
            <v>0</v>
          </cell>
        </row>
        <row r="4653">
          <cell r="S4653">
            <v>8</v>
          </cell>
          <cell r="V4653" t="str">
            <v>OPERACIONES AJENAS DE INGRESO</v>
          </cell>
          <cell r="AC4653">
            <v>0</v>
          </cell>
          <cell r="AD4653">
            <v>0</v>
          </cell>
        </row>
        <row r="4654">
          <cell r="S4654">
            <v>8</v>
          </cell>
          <cell r="V4654">
            <v>13201</v>
          </cell>
          <cell r="AC4654">
            <v>1135.07</v>
          </cell>
          <cell r="AD4654">
            <v>0</v>
          </cell>
        </row>
        <row r="4655">
          <cell r="S4655">
            <v>8</v>
          </cell>
          <cell r="V4655">
            <v>13202</v>
          </cell>
          <cell r="AC4655">
            <v>11459.9</v>
          </cell>
          <cell r="AD4655">
            <v>0</v>
          </cell>
        </row>
        <row r="4656">
          <cell r="S4656">
            <v>8</v>
          </cell>
          <cell r="V4656">
            <v>39202</v>
          </cell>
          <cell r="AC4656">
            <v>1026.6500000000001</v>
          </cell>
          <cell r="AD4656">
            <v>0</v>
          </cell>
        </row>
        <row r="4657">
          <cell r="S4657">
            <v>8</v>
          </cell>
          <cell r="V4657" t="str">
            <v>OPERACIONES AJENAS DE INGRESO</v>
          </cell>
          <cell r="AC4657">
            <v>0</v>
          </cell>
          <cell r="AD4657">
            <v>0</v>
          </cell>
        </row>
        <row r="4658">
          <cell r="S4658">
            <v>8</v>
          </cell>
          <cell r="V4658">
            <v>13201</v>
          </cell>
          <cell r="AC4658">
            <v>1093.75</v>
          </cell>
          <cell r="AD4658">
            <v>0</v>
          </cell>
        </row>
        <row r="4659">
          <cell r="S4659">
            <v>8</v>
          </cell>
          <cell r="V4659">
            <v>13202</v>
          </cell>
          <cell r="AC4659">
            <v>4633.33</v>
          </cell>
          <cell r="AD4659">
            <v>0</v>
          </cell>
        </row>
        <row r="4660">
          <cell r="S4660">
            <v>8</v>
          </cell>
          <cell r="V4660">
            <v>13201</v>
          </cell>
          <cell r="AC4660">
            <v>2040.25</v>
          </cell>
          <cell r="AD4660">
            <v>0</v>
          </cell>
        </row>
        <row r="4661">
          <cell r="S4661">
            <v>8</v>
          </cell>
          <cell r="V4661">
            <v>13202</v>
          </cell>
          <cell r="AC4661">
            <v>8520</v>
          </cell>
          <cell r="AD4661">
            <v>0</v>
          </cell>
        </row>
        <row r="4662">
          <cell r="S4662">
            <v>8</v>
          </cell>
          <cell r="V4662">
            <v>39202</v>
          </cell>
          <cell r="AC4662">
            <v>671.14</v>
          </cell>
          <cell r="AD4662">
            <v>0</v>
          </cell>
        </row>
        <row r="4663">
          <cell r="S4663">
            <v>8</v>
          </cell>
          <cell r="V4663" t="str">
            <v>OPERACIONES AJENAS DE INGRESO</v>
          </cell>
          <cell r="AC4663">
            <v>0</v>
          </cell>
          <cell r="AD4663">
            <v>0</v>
          </cell>
        </row>
        <row r="4664">
          <cell r="S4664">
            <v>8</v>
          </cell>
          <cell r="V4664">
            <v>13201</v>
          </cell>
          <cell r="AC4664">
            <v>2040.25</v>
          </cell>
          <cell r="AD4664">
            <v>0</v>
          </cell>
        </row>
        <row r="4665">
          <cell r="S4665">
            <v>8</v>
          </cell>
          <cell r="V4665">
            <v>13202</v>
          </cell>
          <cell r="AC4665">
            <v>8520</v>
          </cell>
          <cell r="AD4665">
            <v>0</v>
          </cell>
        </row>
        <row r="4666">
          <cell r="S4666">
            <v>8</v>
          </cell>
          <cell r="V4666">
            <v>39202</v>
          </cell>
          <cell r="AC4666">
            <v>671.14</v>
          </cell>
          <cell r="AD4666">
            <v>0</v>
          </cell>
        </row>
        <row r="4667">
          <cell r="S4667">
            <v>8</v>
          </cell>
          <cell r="V4667" t="str">
            <v>OPERACIONES AJENAS DE INGRESO</v>
          </cell>
          <cell r="AC4667">
            <v>0</v>
          </cell>
          <cell r="AD4667">
            <v>0</v>
          </cell>
        </row>
        <row r="4668">
          <cell r="S4668">
            <v>8</v>
          </cell>
          <cell r="V4668">
            <v>13201</v>
          </cell>
          <cell r="AC4668">
            <v>2040.25</v>
          </cell>
          <cell r="AD4668">
            <v>0</v>
          </cell>
        </row>
        <row r="4669">
          <cell r="S4669">
            <v>8</v>
          </cell>
          <cell r="V4669">
            <v>13202</v>
          </cell>
          <cell r="AC4669">
            <v>8520</v>
          </cell>
          <cell r="AD4669">
            <v>0</v>
          </cell>
        </row>
        <row r="4670">
          <cell r="S4670">
            <v>8</v>
          </cell>
          <cell r="V4670">
            <v>39202</v>
          </cell>
          <cell r="AC4670">
            <v>671.14</v>
          </cell>
          <cell r="AD4670">
            <v>0</v>
          </cell>
        </row>
        <row r="4671">
          <cell r="S4671">
            <v>8</v>
          </cell>
          <cell r="V4671" t="str">
            <v>OPERACIONES AJENAS DE INGRESO</v>
          </cell>
          <cell r="AC4671">
            <v>0</v>
          </cell>
          <cell r="AD4671">
            <v>0</v>
          </cell>
        </row>
        <row r="4672">
          <cell r="S4672">
            <v>8</v>
          </cell>
          <cell r="V4672">
            <v>13201</v>
          </cell>
          <cell r="AC4672">
            <v>3889.33</v>
          </cell>
          <cell r="AD4672">
            <v>0</v>
          </cell>
        </row>
        <row r="4673">
          <cell r="S4673">
            <v>8</v>
          </cell>
          <cell r="V4673">
            <v>13202</v>
          </cell>
          <cell r="AC4673">
            <v>39268.67</v>
          </cell>
          <cell r="AD4673">
            <v>0</v>
          </cell>
        </row>
        <row r="4674">
          <cell r="S4674">
            <v>8</v>
          </cell>
          <cell r="V4674">
            <v>39202</v>
          </cell>
          <cell r="AC4674">
            <v>7104.41</v>
          </cell>
          <cell r="AD4674">
            <v>0</v>
          </cell>
        </row>
        <row r="4675">
          <cell r="S4675">
            <v>8</v>
          </cell>
          <cell r="V4675" t="str">
            <v>OPERACIONES AJENAS DE INGRESO</v>
          </cell>
          <cell r="AC4675">
            <v>0</v>
          </cell>
          <cell r="AD4675">
            <v>0</v>
          </cell>
        </row>
        <row r="4676">
          <cell r="S4676">
            <v>8</v>
          </cell>
          <cell r="V4676">
            <v>13201</v>
          </cell>
          <cell r="AC4676">
            <v>2040.25</v>
          </cell>
          <cell r="AD4676">
            <v>0</v>
          </cell>
        </row>
        <row r="4677">
          <cell r="S4677">
            <v>8</v>
          </cell>
          <cell r="V4677">
            <v>13202</v>
          </cell>
          <cell r="AC4677">
            <v>8520</v>
          </cell>
          <cell r="AD4677">
            <v>0</v>
          </cell>
        </row>
        <row r="4678">
          <cell r="S4678">
            <v>8</v>
          </cell>
          <cell r="V4678">
            <v>39202</v>
          </cell>
          <cell r="AC4678">
            <v>671.14</v>
          </cell>
          <cell r="AD4678">
            <v>0</v>
          </cell>
        </row>
        <row r="4679">
          <cell r="S4679">
            <v>8</v>
          </cell>
          <cell r="V4679" t="str">
            <v>OPERACIONES AJENAS DE INGRESO</v>
          </cell>
          <cell r="AC4679">
            <v>0</v>
          </cell>
          <cell r="AD4679">
            <v>0</v>
          </cell>
        </row>
        <row r="4680">
          <cell r="S4680">
            <v>8</v>
          </cell>
          <cell r="V4680">
            <v>13201</v>
          </cell>
          <cell r="AC4680">
            <v>2040.25</v>
          </cell>
          <cell r="AD4680">
            <v>0</v>
          </cell>
        </row>
        <row r="4681">
          <cell r="S4681">
            <v>8</v>
          </cell>
          <cell r="V4681">
            <v>13202</v>
          </cell>
          <cell r="AC4681">
            <v>8520</v>
          </cell>
          <cell r="AD4681">
            <v>0</v>
          </cell>
        </row>
        <row r="4682">
          <cell r="S4682">
            <v>8</v>
          </cell>
          <cell r="V4682">
            <v>39202</v>
          </cell>
          <cell r="AC4682">
            <v>671.14</v>
          </cell>
          <cell r="AD4682">
            <v>0</v>
          </cell>
        </row>
        <row r="4683">
          <cell r="S4683">
            <v>8</v>
          </cell>
          <cell r="V4683" t="str">
            <v>OPERACIONES AJENAS DE INGRESO</v>
          </cell>
          <cell r="AC4683">
            <v>0</v>
          </cell>
          <cell r="AD4683">
            <v>0</v>
          </cell>
        </row>
        <row r="4684">
          <cell r="S4684">
            <v>8</v>
          </cell>
          <cell r="V4684">
            <v>13201</v>
          </cell>
          <cell r="AC4684">
            <v>1443.25</v>
          </cell>
          <cell r="AD4684">
            <v>0</v>
          </cell>
        </row>
        <row r="4685">
          <cell r="S4685">
            <v>8</v>
          </cell>
          <cell r="V4685">
            <v>13202</v>
          </cell>
          <cell r="AC4685">
            <v>14571.67</v>
          </cell>
          <cell r="AD4685">
            <v>0</v>
          </cell>
        </row>
        <row r="4686">
          <cell r="S4686">
            <v>8</v>
          </cell>
          <cell r="V4686">
            <v>39202</v>
          </cell>
          <cell r="AC4686">
            <v>1594.83</v>
          </cell>
          <cell r="AD4686">
            <v>0</v>
          </cell>
        </row>
        <row r="4687">
          <cell r="S4687">
            <v>8</v>
          </cell>
          <cell r="V4687" t="str">
            <v>OPERACIONES AJENAS DE INGRESO</v>
          </cell>
          <cell r="AC4687">
            <v>0</v>
          </cell>
          <cell r="AD4687">
            <v>0</v>
          </cell>
        </row>
        <row r="4688">
          <cell r="S4688">
            <v>8</v>
          </cell>
          <cell r="V4688" t="str">
            <v>OPERACIONES AJENAS DE INGRESO</v>
          </cell>
          <cell r="AC4688">
            <v>0</v>
          </cell>
          <cell r="AD4688">
            <v>0</v>
          </cell>
        </row>
        <row r="4689">
          <cell r="S4689">
            <v>8</v>
          </cell>
          <cell r="V4689">
            <v>13201</v>
          </cell>
          <cell r="AC4689">
            <v>2040.25</v>
          </cell>
          <cell r="AD4689">
            <v>0</v>
          </cell>
        </row>
        <row r="4690">
          <cell r="S4690">
            <v>8</v>
          </cell>
          <cell r="V4690">
            <v>13202</v>
          </cell>
          <cell r="AC4690">
            <v>8520</v>
          </cell>
          <cell r="AD4690">
            <v>0</v>
          </cell>
        </row>
        <row r="4691">
          <cell r="S4691">
            <v>8</v>
          </cell>
          <cell r="V4691">
            <v>39202</v>
          </cell>
          <cell r="AC4691">
            <v>671.14</v>
          </cell>
          <cell r="AD4691">
            <v>0</v>
          </cell>
        </row>
        <row r="4692">
          <cell r="S4692">
            <v>8</v>
          </cell>
          <cell r="V4692" t="str">
            <v>OPERACIONES AJENAS DE INGRESO</v>
          </cell>
          <cell r="AC4692">
            <v>0</v>
          </cell>
          <cell r="AD4692">
            <v>0</v>
          </cell>
        </row>
        <row r="4693">
          <cell r="S4693">
            <v>8</v>
          </cell>
          <cell r="V4693">
            <v>13201</v>
          </cell>
          <cell r="AC4693">
            <v>3889.33</v>
          </cell>
          <cell r="AD4693">
            <v>0</v>
          </cell>
        </row>
        <row r="4694">
          <cell r="S4694">
            <v>8</v>
          </cell>
          <cell r="V4694">
            <v>13202</v>
          </cell>
          <cell r="AC4694">
            <v>39268.67</v>
          </cell>
          <cell r="AD4694">
            <v>0</v>
          </cell>
        </row>
        <row r="4695">
          <cell r="S4695">
            <v>8</v>
          </cell>
          <cell r="V4695">
            <v>39202</v>
          </cell>
          <cell r="AC4695">
            <v>7104.41</v>
          </cell>
          <cell r="AD4695">
            <v>0</v>
          </cell>
        </row>
        <row r="4696">
          <cell r="S4696">
            <v>8</v>
          </cell>
          <cell r="V4696" t="str">
            <v>OPERACIONES AJENAS DE INGRESO</v>
          </cell>
          <cell r="AC4696">
            <v>0</v>
          </cell>
          <cell r="AD4696">
            <v>0</v>
          </cell>
        </row>
        <row r="4697">
          <cell r="S4697">
            <v>8</v>
          </cell>
          <cell r="V4697">
            <v>13201</v>
          </cell>
          <cell r="AC4697">
            <v>1235.5</v>
          </cell>
          <cell r="AD4697">
            <v>0</v>
          </cell>
        </row>
        <row r="4698">
          <cell r="S4698">
            <v>8</v>
          </cell>
          <cell r="V4698">
            <v>13202</v>
          </cell>
          <cell r="AC4698">
            <v>12474.33</v>
          </cell>
          <cell r="AD4698">
            <v>0</v>
          </cell>
        </row>
        <row r="4699">
          <cell r="S4699">
            <v>8</v>
          </cell>
          <cell r="V4699">
            <v>39202</v>
          </cell>
          <cell r="AC4699">
            <v>1202.48</v>
          </cell>
          <cell r="AD4699">
            <v>0</v>
          </cell>
        </row>
        <row r="4700">
          <cell r="S4700">
            <v>8</v>
          </cell>
          <cell r="V4700" t="str">
            <v>OPERACIONES AJENAS DE INGRESO</v>
          </cell>
          <cell r="AC4700">
            <v>0</v>
          </cell>
          <cell r="AD4700">
            <v>0</v>
          </cell>
        </row>
        <row r="4701">
          <cell r="S4701">
            <v>8</v>
          </cell>
          <cell r="V4701">
            <v>13201</v>
          </cell>
          <cell r="AC4701">
            <v>2041.5</v>
          </cell>
          <cell r="AD4701">
            <v>0</v>
          </cell>
        </row>
        <row r="4702">
          <cell r="S4702">
            <v>8</v>
          </cell>
          <cell r="V4702">
            <v>13202</v>
          </cell>
          <cell r="AC4702">
            <v>20611.330000000002</v>
          </cell>
          <cell r="AD4702">
            <v>0</v>
          </cell>
        </row>
        <row r="4703">
          <cell r="S4703">
            <v>8</v>
          </cell>
          <cell r="V4703">
            <v>39202</v>
          </cell>
          <cell r="AC4703">
            <v>2884.91</v>
          </cell>
          <cell r="AD4703">
            <v>0</v>
          </cell>
        </row>
        <row r="4704">
          <cell r="S4704">
            <v>8</v>
          </cell>
          <cell r="V4704" t="str">
            <v>OPERACIONES AJENAS DE INGRESO</v>
          </cell>
          <cell r="AC4704">
            <v>0</v>
          </cell>
          <cell r="AD4704">
            <v>0</v>
          </cell>
        </row>
        <row r="4705">
          <cell r="S4705">
            <v>8</v>
          </cell>
          <cell r="V4705">
            <v>13201</v>
          </cell>
          <cell r="AC4705">
            <v>2040.25</v>
          </cell>
          <cell r="AD4705">
            <v>0</v>
          </cell>
        </row>
        <row r="4706">
          <cell r="S4706">
            <v>8</v>
          </cell>
          <cell r="V4706">
            <v>13202</v>
          </cell>
          <cell r="AC4706">
            <v>8520</v>
          </cell>
          <cell r="AD4706">
            <v>0</v>
          </cell>
        </row>
        <row r="4707">
          <cell r="S4707">
            <v>8</v>
          </cell>
          <cell r="V4707">
            <v>39202</v>
          </cell>
          <cell r="AC4707">
            <v>671.14</v>
          </cell>
          <cell r="AD4707">
            <v>0</v>
          </cell>
        </row>
        <row r="4708">
          <cell r="S4708">
            <v>8</v>
          </cell>
          <cell r="V4708" t="str">
            <v>OPERACIONES AJENAS DE INGRESO</v>
          </cell>
          <cell r="AC4708">
            <v>0</v>
          </cell>
          <cell r="AD4708">
            <v>0</v>
          </cell>
        </row>
        <row r="4709">
          <cell r="S4709">
            <v>8</v>
          </cell>
          <cell r="V4709">
            <v>13201</v>
          </cell>
          <cell r="AC4709">
            <v>2041.5</v>
          </cell>
          <cell r="AD4709">
            <v>0</v>
          </cell>
        </row>
        <row r="4710">
          <cell r="S4710">
            <v>8</v>
          </cell>
          <cell r="V4710">
            <v>13202</v>
          </cell>
          <cell r="AC4710">
            <v>20611.330000000002</v>
          </cell>
          <cell r="AD4710">
            <v>0</v>
          </cell>
        </row>
        <row r="4711">
          <cell r="S4711">
            <v>8</v>
          </cell>
          <cell r="V4711">
            <v>39202</v>
          </cell>
          <cell r="AC4711">
            <v>2884.91</v>
          </cell>
          <cell r="AD4711">
            <v>0</v>
          </cell>
        </row>
        <row r="4712">
          <cell r="S4712">
            <v>8</v>
          </cell>
          <cell r="V4712" t="str">
            <v>OPERACIONES AJENAS DE INGRESO</v>
          </cell>
          <cell r="AC4712">
            <v>0</v>
          </cell>
          <cell r="AD4712">
            <v>0</v>
          </cell>
        </row>
        <row r="4713">
          <cell r="S4713">
            <v>8</v>
          </cell>
          <cell r="V4713">
            <v>13201</v>
          </cell>
          <cell r="AC4713">
            <v>2040.25</v>
          </cell>
          <cell r="AD4713">
            <v>0</v>
          </cell>
        </row>
        <row r="4714">
          <cell r="S4714">
            <v>8</v>
          </cell>
          <cell r="V4714">
            <v>13202</v>
          </cell>
          <cell r="AC4714">
            <v>8520</v>
          </cell>
          <cell r="AD4714">
            <v>0</v>
          </cell>
        </row>
        <row r="4715">
          <cell r="S4715">
            <v>8</v>
          </cell>
          <cell r="V4715">
            <v>39202</v>
          </cell>
          <cell r="AC4715">
            <v>671.14</v>
          </cell>
          <cell r="AD4715">
            <v>0</v>
          </cell>
        </row>
        <row r="4716">
          <cell r="S4716">
            <v>8</v>
          </cell>
          <cell r="V4716" t="str">
            <v>OPERACIONES AJENAS DE INGRESO</v>
          </cell>
          <cell r="AC4716">
            <v>0</v>
          </cell>
          <cell r="AD4716">
            <v>0</v>
          </cell>
        </row>
        <row r="4717">
          <cell r="S4717">
            <v>8</v>
          </cell>
          <cell r="V4717">
            <v>13201</v>
          </cell>
          <cell r="AC4717">
            <v>2040.25</v>
          </cell>
          <cell r="AD4717">
            <v>0</v>
          </cell>
        </row>
        <row r="4718">
          <cell r="S4718">
            <v>8</v>
          </cell>
          <cell r="V4718">
            <v>13202</v>
          </cell>
          <cell r="AC4718">
            <v>8520</v>
          </cell>
          <cell r="AD4718">
            <v>0</v>
          </cell>
        </row>
        <row r="4719">
          <cell r="S4719">
            <v>8</v>
          </cell>
          <cell r="V4719">
            <v>39202</v>
          </cell>
          <cell r="AC4719">
            <v>671.14</v>
          </cell>
          <cell r="AD4719">
            <v>0</v>
          </cell>
        </row>
        <row r="4720">
          <cell r="S4720">
            <v>8</v>
          </cell>
          <cell r="V4720" t="str">
            <v>OPERACIONES AJENAS DE INGRESO</v>
          </cell>
          <cell r="AC4720">
            <v>0</v>
          </cell>
          <cell r="AD4720">
            <v>0</v>
          </cell>
        </row>
        <row r="4721">
          <cell r="S4721">
            <v>8</v>
          </cell>
          <cell r="V4721">
            <v>13201</v>
          </cell>
          <cell r="AC4721">
            <v>1235.5</v>
          </cell>
          <cell r="AD4721">
            <v>0</v>
          </cell>
        </row>
        <row r="4722">
          <cell r="S4722">
            <v>8</v>
          </cell>
          <cell r="V4722">
            <v>13202</v>
          </cell>
          <cell r="AC4722">
            <v>12474.33</v>
          </cell>
          <cell r="AD4722">
            <v>0</v>
          </cell>
        </row>
        <row r="4723">
          <cell r="S4723">
            <v>8</v>
          </cell>
          <cell r="V4723">
            <v>39202</v>
          </cell>
          <cell r="AC4723">
            <v>1202.48</v>
          </cell>
          <cell r="AD4723">
            <v>0</v>
          </cell>
        </row>
        <row r="4724">
          <cell r="S4724">
            <v>8</v>
          </cell>
          <cell r="V4724" t="str">
            <v>OPERACIONES AJENAS DE INGRESO</v>
          </cell>
          <cell r="AC4724">
            <v>0</v>
          </cell>
          <cell r="AD4724">
            <v>0</v>
          </cell>
        </row>
        <row r="4725">
          <cell r="S4725">
            <v>8</v>
          </cell>
          <cell r="V4725">
            <v>13201</v>
          </cell>
          <cell r="AC4725">
            <v>1443.25</v>
          </cell>
          <cell r="AD4725">
            <v>0</v>
          </cell>
        </row>
        <row r="4726">
          <cell r="S4726">
            <v>8</v>
          </cell>
          <cell r="V4726">
            <v>13202</v>
          </cell>
          <cell r="AC4726">
            <v>14571.67</v>
          </cell>
          <cell r="AD4726">
            <v>0</v>
          </cell>
        </row>
        <row r="4727">
          <cell r="S4727">
            <v>8</v>
          </cell>
          <cell r="V4727">
            <v>39202</v>
          </cell>
          <cell r="AC4727">
            <v>1594.83</v>
          </cell>
          <cell r="AD4727">
            <v>0</v>
          </cell>
        </row>
        <row r="4728">
          <cell r="S4728">
            <v>8</v>
          </cell>
          <cell r="V4728" t="str">
            <v>OPERACIONES AJENAS DE INGRESO</v>
          </cell>
          <cell r="AC4728">
            <v>0</v>
          </cell>
          <cell r="AD4728">
            <v>0</v>
          </cell>
        </row>
        <row r="4729">
          <cell r="S4729">
            <v>8</v>
          </cell>
          <cell r="V4729">
            <v>13201</v>
          </cell>
          <cell r="AC4729">
            <v>2040.25</v>
          </cell>
          <cell r="AD4729">
            <v>0</v>
          </cell>
        </row>
        <row r="4730">
          <cell r="S4730">
            <v>8</v>
          </cell>
          <cell r="V4730">
            <v>13202</v>
          </cell>
          <cell r="AC4730">
            <v>8520</v>
          </cell>
          <cell r="AD4730">
            <v>0</v>
          </cell>
        </row>
        <row r="4731">
          <cell r="S4731">
            <v>8</v>
          </cell>
          <cell r="V4731">
            <v>39202</v>
          </cell>
          <cell r="AC4731">
            <v>671.14</v>
          </cell>
          <cell r="AD4731">
            <v>0</v>
          </cell>
        </row>
        <row r="4732">
          <cell r="S4732">
            <v>8</v>
          </cell>
          <cell r="V4732" t="str">
            <v>OPERACIONES AJENAS DE INGRESO</v>
          </cell>
          <cell r="AC4732">
            <v>0</v>
          </cell>
          <cell r="AD4732">
            <v>0</v>
          </cell>
        </row>
        <row r="4733">
          <cell r="S4733">
            <v>8</v>
          </cell>
          <cell r="V4733">
            <v>13201</v>
          </cell>
          <cell r="AC4733">
            <v>2041.5</v>
          </cell>
          <cell r="AD4733">
            <v>0</v>
          </cell>
        </row>
        <row r="4734">
          <cell r="S4734">
            <v>8</v>
          </cell>
          <cell r="V4734">
            <v>13202</v>
          </cell>
          <cell r="AC4734">
            <v>20611.330000000002</v>
          </cell>
          <cell r="AD4734">
            <v>0</v>
          </cell>
        </row>
        <row r="4735">
          <cell r="S4735">
            <v>8</v>
          </cell>
          <cell r="V4735">
            <v>39202</v>
          </cell>
          <cell r="AC4735">
            <v>2884.91</v>
          </cell>
          <cell r="AD4735">
            <v>0</v>
          </cell>
        </row>
        <row r="4736">
          <cell r="S4736">
            <v>8</v>
          </cell>
          <cell r="V4736" t="str">
            <v>OPERACIONES AJENAS DE INGRESO</v>
          </cell>
          <cell r="AC4736">
            <v>0</v>
          </cell>
          <cell r="AD4736">
            <v>0</v>
          </cell>
        </row>
        <row r="4737">
          <cell r="S4737">
            <v>8</v>
          </cell>
          <cell r="V4737">
            <v>13201</v>
          </cell>
          <cell r="AC4737">
            <v>1093.75</v>
          </cell>
          <cell r="AD4737">
            <v>0</v>
          </cell>
        </row>
        <row r="4738">
          <cell r="S4738">
            <v>8</v>
          </cell>
          <cell r="V4738">
            <v>13202</v>
          </cell>
          <cell r="AC4738">
            <v>4633.33</v>
          </cell>
          <cell r="AD4738">
            <v>0</v>
          </cell>
        </row>
        <row r="4739">
          <cell r="S4739">
            <v>8</v>
          </cell>
          <cell r="V4739">
            <v>13201</v>
          </cell>
          <cell r="AC4739">
            <v>2713.58</v>
          </cell>
          <cell r="AD4739">
            <v>0</v>
          </cell>
        </row>
        <row r="4740">
          <cell r="S4740">
            <v>8</v>
          </cell>
          <cell r="V4740">
            <v>13202</v>
          </cell>
          <cell r="AC4740">
            <v>27397.67</v>
          </cell>
          <cell r="AD4740">
            <v>0</v>
          </cell>
        </row>
        <row r="4741">
          <cell r="S4741">
            <v>8</v>
          </cell>
          <cell r="V4741">
            <v>15202</v>
          </cell>
          <cell r="AC4741">
            <v>10959.07</v>
          </cell>
          <cell r="AD4741">
            <v>0</v>
          </cell>
        </row>
        <row r="4742">
          <cell r="S4742">
            <v>8</v>
          </cell>
          <cell r="V4742">
            <v>39202</v>
          </cell>
          <cell r="AC4742">
            <v>4114.57</v>
          </cell>
          <cell r="AD4742">
            <v>0</v>
          </cell>
        </row>
        <row r="4743">
          <cell r="S4743">
            <v>8</v>
          </cell>
          <cell r="V4743" t="str">
            <v>OPERACIONES AJENAS DE INGRESO</v>
          </cell>
          <cell r="AC4743">
            <v>0</v>
          </cell>
          <cell r="AD4743">
            <v>0</v>
          </cell>
        </row>
        <row r="4744">
          <cell r="S4744">
            <v>8</v>
          </cell>
          <cell r="V4744">
            <v>13201</v>
          </cell>
          <cell r="AC4744">
            <v>1235.5</v>
          </cell>
          <cell r="AD4744">
            <v>0</v>
          </cell>
        </row>
        <row r="4745">
          <cell r="S4745">
            <v>8</v>
          </cell>
          <cell r="V4745">
            <v>13202</v>
          </cell>
          <cell r="AC4745">
            <v>12474.33</v>
          </cell>
          <cell r="AD4745">
            <v>0</v>
          </cell>
        </row>
        <row r="4746">
          <cell r="S4746">
            <v>8</v>
          </cell>
          <cell r="V4746">
            <v>39202</v>
          </cell>
          <cell r="AC4746">
            <v>1202.48</v>
          </cell>
          <cell r="AD4746">
            <v>0</v>
          </cell>
        </row>
        <row r="4747">
          <cell r="S4747">
            <v>8</v>
          </cell>
          <cell r="V4747" t="str">
            <v>OPERACIONES AJENAS DE INGRESO</v>
          </cell>
          <cell r="AC4747">
            <v>0</v>
          </cell>
          <cell r="AD4747">
            <v>0</v>
          </cell>
        </row>
        <row r="4748">
          <cell r="S4748">
            <v>8</v>
          </cell>
          <cell r="V4748">
            <v>13201</v>
          </cell>
          <cell r="AC4748">
            <v>2041.5</v>
          </cell>
          <cell r="AD4748">
            <v>0</v>
          </cell>
        </row>
        <row r="4749">
          <cell r="S4749">
            <v>8</v>
          </cell>
          <cell r="V4749">
            <v>13202</v>
          </cell>
          <cell r="AC4749">
            <v>20611.330000000002</v>
          </cell>
          <cell r="AD4749">
            <v>0</v>
          </cell>
        </row>
        <row r="4750">
          <cell r="S4750">
            <v>8</v>
          </cell>
          <cell r="V4750">
            <v>39202</v>
          </cell>
          <cell r="AC4750">
            <v>2884.91</v>
          </cell>
          <cell r="AD4750">
            <v>0</v>
          </cell>
        </row>
        <row r="4751">
          <cell r="S4751">
            <v>8</v>
          </cell>
          <cell r="V4751" t="str">
            <v>OPERACIONES AJENAS DE INGRESO</v>
          </cell>
          <cell r="AC4751">
            <v>0</v>
          </cell>
          <cell r="AD4751">
            <v>0</v>
          </cell>
        </row>
        <row r="4752">
          <cell r="S4752">
            <v>8</v>
          </cell>
          <cell r="V4752">
            <v>13201</v>
          </cell>
          <cell r="AC4752">
            <v>2040.25</v>
          </cell>
          <cell r="AD4752">
            <v>0</v>
          </cell>
        </row>
        <row r="4753">
          <cell r="S4753">
            <v>8</v>
          </cell>
          <cell r="V4753">
            <v>13202</v>
          </cell>
          <cell r="AC4753">
            <v>8520</v>
          </cell>
          <cell r="AD4753">
            <v>0</v>
          </cell>
        </row>
        <row r="4754">
          <cell r="S4754">
            <v>8</v>
          </cell>
          <cell r="V4754">
            <v>39202</v>
          </cell>
          <cell r="AC4754">
            <v>671.14</v>
          </cell>
          <cell r="AD4754">
            <v>0</v>
          </cell>
        </row>
        <row r="4755">
          <cell r="S4755">
            <v>8</v>
          </cell>
          <cell r="V4755" t="str">
            <v>OPERACIONES AJENAS DE INGRESO</v>
          </cell>
          <cell r="AC4755">
            <v>0</v>
          </cell>
          <cell r="AD4755">
            <v>0</v>
          </cell>
        </row>
        <row r="4756">
          <cell r="S4756">
            <v>8</v>
          </cell>
          <cell r="V4756">
            <v>13201</v>
          </cell>
          <cell r="AC4756">
            <v>2040.25</v>
          </cell>
          <cell r="AD4756">
            <v>0</v>
          </cell>
        </row>
        <row r="4757">
          <cell r="S4757">
            <v>8</v>
          </cell>
          <cell r="V4757">
            <v>13202</v>
          </cell>
          <cell r="AC4757">
            <v>8520</v>
          </cell>
          <cell r="AD4757">
            <v>0</v>
          </cell>
        </row>
        <row r="4758">
          <cell r="S4758">
            <v>8</v>
          </cell>
          <cell r="V4758">
            <v>15202</v>
          </cell>
          <cell r="AC4758">
            <v>2556</v>
          </cell>
          <cell r="AD4758">
            <v>0</v>
          </cell>
        </row>
        <row r="4759">
          <cell r="S4759">
            <v>8</v>
          </cell>
          <cell r="V4759">
            <v>39202</v>
          </cell>
          <cell r="AC4759">
            <v>122.37</v>
          </cell>
          <cell r="AD4759">
            <v>0</v>
          </cell>
        </row>
        <row r="4760">
          <cell r="S4760">
            <v>8</v>
          </cell>
          <cell r="V4760" t="str">
            <v>OPERACIONES AJENAS DE INGRESO</v>
          </cell>
          <cell r="AC4760">
            <v>0</v>
          </cell>
          <cell r="AD4760">
            <v>0</v>
          </cell>
        </row>
        <row r="4761">
          <cell r="S4761">
            <v>8</v>
          </cell>
          <cell r="V4761">
            <v>13201</v>
          </cell>
          <cell r="AC4761">
            <v>1235.5</v>
          </cell>
          <cell r="AD4761">
            <v>0</v>
          </cell>
        </row>
        <row r="4762">
          <cell r="S4762">
            <v>8</v>
          </cell>
          <cell r="V4762">
            <v>13202</v>
          </cell>
          <cell r="AC4762">
            <v>12474.33</v>
          </cell>
          <cell r="AD4762">
            <v>0</v>
          </cell>
        </row>
        <row r="4763">
          <cell r="S4763">
            <v>8</v>
          </cell>
          <cell r="V4763">
            <v>39202</v>
          </cell>
          <cell r="AC4763">
            <v>1202.48</v>
          </cell>
          <cell r="AD4763">
            <v>0</v>
          </cell>
        </row>
        <row r="4764">
          <cell r="S4764">
            <v>8</v>
          </cell>
          <cell r="V4764" t="str">
            <v>OPERACIONES AJENAS DE INGRESO</v>
          </cell>
          <cell r="AC4764">
            <v>0</v>
          </cell>
          <cell r="AD4764">
            <v>0</v>
          </cell>
        </row>
        <row r="4765">
          <cell r="S4765">
            <v>8</v>
          </cell>
          <cell r="V4765">
            <v>13201</v>
          </cell>
          <cell r="AC4765">
            <v>1235.5</v>
          </cell>
          <cell r="AD4765">
            <v>0</v>
          </cell>
        </row>
        <row r="4766">
          <cell r="S4766">
            <v>8</v>
          </cell>
          <cell r="V4766">
            <v>13202</v>
          </cell>
          <cell r="AC4766">
            <v>12474.33</v>
          </cell>
          <cell r="AD4766">
            <v>0</v>
          </cell>
        </row>
        <row r="4767">
          <cell r="S4767">
            <v>8</v>
          </cell>
          <cell r="V4767">
            <v>39202</v>
          </cell>
          <cell r="AC4767">
            <v>1202.48</v>
          </cell>
          <cell r="AD4767">
            <v>0</v>
          </cell>
        </row>
        <row r="4768">
          <cell r="S4768">
            <v>8</v>
          </cell>
          <cell r="V4768" t="str">
            <v>OPERACIONES AJENAS DE INGRESO</v>
          </cell>
          <cell r="AC4768">
            <v>0</v>
          </cell>
          <cell r="AD4768">
            <v>0</v>
          </cell>
        </row>
        <row r="4769">
          <cell r="S4769">
            <v>8</v>
          </cell>
          <cell r="V4769">
            <v>13201</v>
          </cell>
          <cell r="AC4769">
            <v>1235.5</v>
          </cell>
          <cell r="AD4769">
            <v>0</v>
          </cell>
        </row>
        <row r="4770">
          <cell r="S4770">
            <v>8</v>
          </cell>
          <cell r="V4770">
            <v>13202</v>
          </cell>
          <cell r="AC4770">
            <v>12474.33</v>
          </cell>
          <cell r="AD4770">
            <v>0</v>
          </cell>
        </row>
        <row r="4771">
          <cell r="S4771">
            <v>8</v>
          </cell>
          <cell r="V4771">
            <v>15202</v>
          </cell>
          <cell r="AC4771">
            <v>0</v>
          </cell>
          <cell r="AD4771">
            <v>0</v>
          </cell>
        </row>
        <row r="4772">
          <cell r="S4772">
            <v>8</v>
          </cell>
          <cell r="V4772">
            <v>39202</v>
          </cell>
          <cell r="AC4772">
            <v>1202.48</v>
          </cell>
          <cell r="AD4772">
            <v>0</v>
          </cell>
        </row>
        <row r="4773">
          <cell r="S4773">
            <v>8</v>
          </cell>
          <cell r="V4773" t="str">
            <v>OPERACIONES AJENAS DE EGRESO</v>
          </cell>
          <cell r="AC4773">
            <v>0</v>
          </cell>
          <cell r="AD4773">
            <v>0</v>
          </cell>
        </row>
        <row r="4774">
          <cell r="S4774">
            <v>8</v>
          </cell>
          <cell r="V4774" t="str">
            <v>OPERACIONES AJENAS DE INGRESO</v>
          </cell>
          <cell r="AC4774">
            <v>0</v>
          </cell>
          <cell r="AD4774">
            <v>0</v>
          </cell>
        </row>
        <row r="4775">
          <cell r="S4775">
            <v>8</v>
          </cell>
          <cell r="V4775">
            <v>13201</v>
          </cell>
          <cell r="AC4775">
            <v>1235.5</v>
          </cell>
          <cell r="AD4775">
            <v>0</v>
          </cell>
        </row>
        <row r="4776">
          <cell r="S4776">
            <v>8</v>
          </cell>
          <cell r="V4776">
            <v>13202</v>
          </cell>
          <cell r="AC4776">
            <v>12474.33</v>
          </cell>
          <cell r="AD4776">
            <v>0</v>
          </cell>
        </row>
        <row r="4777">
          <cell r="S4777">
            <v>8</v>
          </cell>
          <cell r="V4777">
            <v>39202</v>
          </cell>
          <cell r="AC4777">
            <v>1202.48</v>
          </cell>
          <cell r="AD4777">
            <v>0</v>
          </cell>
        </row>
        <row r="4778">
          <cell r="S4778">
            <v>8</v>
          </cell>
          <cell r="V4778" t="str">
            <v>OPERACIONES AJENAS DE INGRESO</v>
          </cell>
          <cell r="AC4778">
            <v>0</v>
          </cell>
          <cell r="AD4778">
            <v>0</v>
          </cell>
        </row>
        <row r="4779">
          <cell r="S4779">
            <v>8</v>
          </cell>
          <cell r="V4779">
            <v>13201</v>
          </cell>
          <cell r="AC4779">
            <v>2040.25</v>
          </cell>
          <cell r="AD4779">
            <v>0</v>
          </cell>
        </row>
        <row r="4780">
          <cell r="S4780">
            <v>8</v>
          </cell>
          <cell r="V4780">
            <v>13202</v>
          </cell>
          <cell r="AC4780">
            <v>8520</v>
          </cell>
          <cell r="AD4780">
            <v>0</v>
          </cell>
        </row>
        <row r="4781">
          <cell r="S4781">
            <v>8</v>
          </cell>
          <cell r="V4781">
            <v>39202</v>
          </cell>
          <cell r="AC4781">
            <v>671.14</v>
          </cell>
          <cell r="AD4781">
            <v>0</v>
          </cell>
        </row>
        <row r="4782">
          <cell r="S4782">
            <v>8</v>
          </cell>
          <cell r="V4782" t="str">
            <v>OPERACIONES AJENAS DE INGRESO</v>
          </cell>
          <cell r="AC4782">
            <v>0</v>
          </cell>
          <cell r="AD4782">
            <v>0</v>
          </cell>
        </row>
        <row r="4783">
          <cell r="S4783">
            <v>8</v>
          </cell>
          <cell r="V4783">
            <v>13201</v>
          </cell>
          <cell r="AC4783">
            <v>2040.25</v>
          </cell>
          <cell r="AD4783">
            <v>0</v>
          </cell>
        </row>
        <row r="4784">
          <cell r="S4784">
            <v>8</v>
          </cell>
          <cell r="V4784">
            <v>13202</v>
          </cell>
          <cell r="AC4784">
            <v>8520</v>
          </cell>
          <cell r="AD4784">
            <v>0</v>
          </cell>
        </row>
        <row r="4785">
          <cell r="S4785">
            <v>8</v>
          </cell>
          <cell r="V4785">
            <v>15202</v>
          </cell>
          <cell r="AC4785">
            <v>4260</v>
          </cell>
          <cell r="AD4785">
            <v>0</v>
          </cell>
        </row>
        <row r="4786">
          <cell r="S4786">
            <v>8</v>
          </cell>
          <cell r="V4786">
            <v>39202</v>
          </cell>
          <cell r="AC4786">
            <v>439.09</v>
          </cell>
          <cell r="AD4786">
            <v>0</v>
          </cell>
        </row>
        <row r="4787">
          <cell r="S4787">
            <v>8</v>
          </cell>
          <cell r="V4787" t="str">
            <v>OPERACIONES AJENAS DE INGRESO</v>
          </cell>
          <cell r="AC4787">
            <v>0</v>
          </cell>
          <cell r="AD4787">
            <v>0</v>
          </cell>
        </row>
        <row r="4788">
          <cell r="S4788">
            <v>8</v>
          </cell>
          <cell r="V4788">
            <v>13201</v>
          </cell>
          <cell r="AC4788">
            <v>2041.5</v>
          </cell>
          <cell r="AD4788">
            <v>0</v>
          </cell>
        </row>
        <row r="4789">
          <cell r="S4789">
            <v>8</v>
          </cell>
          <cell r="V4789">
            <v>13202</v>
          </cell>
          <cell r="AC4789">
            <v>20611.330000000002</v>
          </cell>
          <cell r="AD4789">
            <v>0</v>
          </cell>
        </row>
        <row r="4790">
          <cell r="S4790">
            <v>8</v>
          </cell>
          <cell r="V4790">
            <v>39202</v>
          </cell>
          <cell r="AC4790">
            <v>2884.91</v>
          </cell>
          <cell r="AD4790">
            <v>0</v>
          </cell>
        </row>
        <row r="4791">
          <cell r="S4791">
            <v>8</v>
          </cell>
          <cell r="V4791" t="str">
            <v>OPERACIONES AJENAS DE INGRESO</v>
          </cell>
          <cell r="AC4791">
            <v>0</v>
          </cell>
          <cell r="AD4791">
            <v>0</v>
          </cell>
        </row>
        <row r="4792">
          <cell r="S4792">
            <v>8</v>
          </cell>
          <cell r="V4792">
            <v>13201</v>
          </cell>
          <cell r="AC4792">
            <v>2040.25</v>
          </cell>
          <cell r="AD4792">
            <v>0</v>
          </cell>
        </row>
        <row r="4793">
          <cell r="S4793">
            <v>8</v>
          </cell>
          <cell r="V4793">
            <v>13202</v>
          </cell>
          <cell r="AC4793">
            <v>8520</v>
          </cell>
          <cell r="AD4793">
            <v>0</v>
          </cell>
        </row>
        <row r="4794">
          <cell r="S4794">
            <v>8</v>
          </cell>
          <cell r="V4794">
            <v>39202</v>
          </cell>
          <cell r="AC4794">
            <v>671.14</v>
          </cell>
          <cell r="AD4794">
            <v>0</v>
          </cell>
        </row>
        <row r="4795">
          <cell r="S4795">
            <v>8</v>
          </cell>
          <cell r="V4795" t="str">
            <v>OPERACIONES AJENAS DE INGRESO</v>
          </cell>
          <cell r="AC4795">
            <v>0</v>
          </cell>
          <cell r="AD4795">
            <v>0</v>
          </cell>
        </row>
        <row r="4796">
          <cell r="S4796">
            <v>8</v>
          </cell>
          <cell r="V4796">
            <v>13201</v>
          </cell>
          <cell r="AC4796">
            <v>2041.5</v>
          </cell>
          <cell r="AD4796">
            <v>0</v>
          </cell>
        </row>
        <row r="4797">
          <cell r="S4797">
            <v>8</v>
          </cell>
          <cell r="V4797">
            <v>13202</v>
          </cell>
          <cell r="AC4797">
            <v>20611.330000000002</v>
          </cell>
          <cell r="AD4797">
            <v>0</v>
          </cell>
        </row>
        <row r="4798">
          <cell r="S4798">
            <v>8</v>
          </cell>
          <cell r="V4798">
            <v>39202</v>
          </cell>
          <cell r="AC4798">
            <v>2884.91</v>
          </cell>
          <cell r="AD4798">
            <v>0</v>
          </cell>
        </row>
        <row r="4799">
          <cell r="S4799">
            <v>8</v>
          </cell>
          <cell r="V4799" t="str">
            <v>OPERACIONES AJENAS DE INGRESO</v>
          </cell>
          <cell r="AC4799">
            <v>0</v>
          </cell>
          <cell r="AD4799">
            <v>0</v>
          </cell>
        </row>
        <row r="4800">
          <cell r="S4800">
            <v>8</v>
          </cell>
          <cell r="V4800">
            <v>13201</v>
          </cell>
          <cell r="AC4800">
            <v>2040.25</v>
          </cell>
          <cell r="AD4800">
            <v>0</v>
          </cell>
        </row>
        <row r="4801">
          <cell r="S4801">
            <v>8</v>
          </cell>
          <cell r="V4801">
            <v>13202</v>
          </cell>
          <cell r="AC4801">
            <v>8520</v>
          </cell>
          <cell r="AD4801">
            <v>0</v>
          </cell>
        </row>
        <row r="4802">
          <cell r="S4802">
            <v>8</v>
          </cell>
          <cell r="V4802">
            <v>39202</v>
          </cell>
          <cell r="AC4802">
            <v>671.14</v>
          </cell>
          <cell r="AD4802">
            <v>0</v>
          </cell>
        </row>
        <row r="4803">
          <cell r="S4803">
            <v>8</v>
          </cell>
          <cell r="V4803" t="str">
            <v>OPERACIONES AJENAS DE INGRESO</v>
          </cell>
          <cell r="AC4803">
            <v>0</v>
          </cell>
          <cell r="AD4803">
            <v>0</v>
          </cell>
        </row>
        <row r="4804">
          <cell r="S4804">
            <v>8</v>
          </cell>
          <cell r="V4804">
            <v>13201</v>
          </cell>
          <cell r="AC4804">
            <v>2040.25</v>
          </cell>
          <cell r="AD4804">
            <v>0</v>
          </cell>
        </row>
        <row r="4805">
          <cell r="S4805">
            <v>8</v>
          </cell>
          <cell r="V4805">
            <v>13202</v>
          </cell>
          <cell r="AC4805">
            <v>8520</v>
          </cell>
          <cell r="AD4805">
            <v>0</v>
          </cell>
        </row>
        <row r="4806">
          <cell r="S4806">
            <v>8</v>
          </cell>
          <cell r="V4806">
            <v>39202</v>
          </cell>
          <cell r="AC4806">
            <v>671.14</v>
          </cell>
          <cell r="AD4806">
            <v>0</v>
          </cell>
        </row>
        <row r="4807">
          <cell r="S4807">
            <v>8</v>
          </cell>
          <cell r="V4807" t="str">
            <v>OPERACIONES AJENAS DE INGRESO</v>
          </cell>
          <cell r="AC4807">
            <v>0</v>
          </cell>
          <cell r="AD4807">
            <v>0</v>
          </cell>
        </row>
        <row r="4808">
          <cell r="S4808">
            <v>8</v>
          </cell>
          <cell r="V4808">
            <v>13201</v>
          </cell>
          <cell r="AC4808">
            <v>2040.25</v>
          </cell>
          <cell r="AD4808">
            <v>0</v>
          </cell>
        </row>
        <row r="4809">
          <cell r="S4809">
            <v>8</v>
          </cell>
          <cell r="V4809">
            <v>13202</v>
          </cell>
          <cell r="AC4809">
            <v>8520</v>
          </cell>
          <cell r="AD4809">
            <v>0</v>
          </cell>
        </row>
        <row r="4810">
          <cell r="S4810">
            <v>8</v>
          </cell>
          <cell r="V4810">
            <v>39202</v>
          </cell>
          <cell r="AC4810">
            <v>671.14</v>
          </cell>
          <cell r="AD4810">
            <v>0</v>
          </cell>
        </row>
        <row r="4811">
          <cell r="S4811">
            <v>8</v>
          </cell>
          <cell r="V4811" t="str">
            <v>OPERACIONES AJENAS DE INGRESO</v>
          </cell>
          <cell r="AC4811">
            <v>0</v>
          </cell>
          <cell r="AD4811">
            <v>0</v>
          </cell>
        </row>
        <row r="4812">
          <cell r="S4812">
            <v>8</v>
          </cell>
          <cell r="V4812">
            <v>13201</v>
          </cell>
          <cell r="AC4812">
            <v>2040.25</v>
          </cell>
          <cell r="AD4812">
            <v>0</v>
          </cell>
        </row>
        <row r="4813">
          <cell r="S4813">
            <v>8</v>
          </cell>
          <cell r="V4813">
            <v>13202</v>
          </cell>
          <cell r="AC4813">
            <v>8520</v>
          </cell>
          <cell r="AD4813">
            <v>0</v>
          </cell>
        </row>
        <row r="4814">
          <cell r="S4814">
            <v>8</v>
          </cell>
          <cell r="V4814">
            <v>39202</v>
          </cell>
          <cell r="AC4814">
            <v>671.14</v>
          </cell>
          <cell r="AD4814">
            <v>0</v>
          </cell>
        </row>
        <row r="4815">
          <cell r="S4815">
            <v>8</v>
          </cell>
          <cell r="V4815" t="str">
            <v>OPERACIONES AJENAS DE INGRESO</v>
          </cell>
          <cell r="AC4815">
            <v>0</v>
          </cell>
          <cell r="AD4815">
            <v>0</v>
          </cell>
        </row>
        <row r="4816">
          <cell r="S4816">
            <v>8</v>
          </cell>
          <cell r="V4816">
            <v>13201</v>
          </cell>
          <cell r="AC4816">
            <v>2040.25</v>
          </cell>
          <cell r="AD4816">
            <v>0</v>
          </cell>
        </row>
        <row r="4817">
          <cell r="S4817">
            <v>8</v>
          </cell>
          <cell r="V4817">
            <v>13202</v>
          </cell>
          <cell r="AC4817">
            <v>8520</v>
          </cell>
          <cell r="AD4817">
            <v>0</v>
          </cell>
        </row>
        <row r="4818">
          <cell r="S4818">
            <v>8</v>
          </cell>
          <cell r="V4818">
            <v>39202</v>
          </cell>
          <cell r="AC4818">
            <v>671.14</v>
          </cell>
          <cell r="AD4818">
            <v>0</v>
          </cell>
        </row>
        <row r="4819">
          <cell r="S4819">
            <v>8</v>
          </cell>
          <cell r="V4819" t="str">
            <v>OPERACIONES AJENAS DE INGRESO</v>
          </cell>
          <cell r="AC4819">
            <v>0</v>
          </cell>
          <cell r="AD4819">
            <v>0</v>
          </cell>
        </row>
        <row r="4820">
          <cell r="S4820">
            <v>8</v>
          </cell>
          <cell r="V4820">
            <v>13201</v>
          </cell>
          <cell r="AC4820">
            <v>2040.25</v>
          </cell>
          <cell r="AD4820">
            <v>0</v>
          </cell>
        </row>
        <row r="4821">
          <cell r="S4821">
            <v>8</v>
          </cell>
          <cell r="V4821">
            <v>13202</v>
          </cell>
          <cell r="AC4821">
            <v>8520</v>
          </cell>
          <cell r="AD4821">
            <v>0</v>
          </cell>
        </row>
        <row r="4822">
          <cell r="S4822">
            <v>8</v>
          </cell>
          <cell r="V4822">
            <v>39202</v>
          </cell>
          <cell r="AC4822">
            <v>671.14</v>
          </cell>
          <cell r="AD4822">
            <v>0</v>
          </cell>
        </row>
        <row r="4823">
          <cell r="S4823">
            <v>8</v>
          </cell>
          <cell r="V4823" t="str">
            <v>OPERACIONES AJENAS DE INGRESO</v>
          </cell>
          <cell r="AC4823">
            <v>0</v>
          </cell>
          <cell r="AD4823">
            <v>0</v>
          </cell>
        </row>
        <row r="4824">
          <cell r="S4824">
            <v>8</v>
          </cell>
          <cell r="V4824">
            <v>13201</v>
          </cell>
          <cell r="AC4824">
            <v>2041.5</v>
          </cell>
          <cell r="AD4824">
            <v>0</v>
          </cell>
        </row>
        <row r="4825">
          <cell r="S4825">
            <v>8</v>
          </cell>
          <cell r="V4825">
            <v>13202</v>
          </cell>
          <cell r="AC4825">
            <v>20611.330000000002</v>
          </cell>
          <cell r="AD4825">
            <v>0</v>
          </cell>
        </row>
        <row r="4826">
          <cell r="S4826">
            <v>8</v>
          </cell>
          <cell r="V4826">
            <v>39202</v>
          </cell>
          <cell r="AC4826">
            <v>2884.91</v>
          </cell>
          <cell r="AD4826">
            <v>0</v>
          </cell>
        </row>
        <row r="4827">
          <cell r="S4827">
            <v>8</v>
          </cell>
          <cell r="V4827" t="str">
            <v>OPERACIONES AJENAS DE INGRESO</v>
          </cell>
          <cell r="AC4827">
            <v>0</v>
          </cell>
          <cell r="AD4827">
            <v>0</v>
          </cell>
        </row>
        <row r="4828">
          <cell r="S4828">
            <v>8</v>
          </cell>
          <cell r="V4828">
            <v>13201</v>
          </cell>
          <cell r="AC4828">
            <v>2040.25</v>
          </cell>
          <cell r="AD4828">
            <v>0</v>
          </cell>
        </row>
        <row r="4829">
          <cell r="S4829">
            <v>8</v>
          </cell>
          <cell r="V4829">
            <v>13202</v>
          </cell>
          <cell r="AC4829">
            <v>8520</v>
          </cell>
          <cell r="AD4829">
            <v>0</v>
          </cell>
        </row>
        <row r="4830">
          <cell r="S4830">
            <v>8</v>
          </cell>
          <cell r="V4830">
            <v>39202</v>
          </cell>
          <cell r="AC4830">
            <v>671.14</v>
          </cell>
          <cell r="AD4830">
            <v>0</v>
          </cell>
        </row>
        <row r="4831">
          <cell r="S4831">
            <v>8</v>
          </cell>
          <cell r="V4831" t="str">
            <v>OPERACIONES AJENAS DE INGRESO</v>
          </cell>
          <cell r="AC4831">
            <v>0</v>
          </cell>
          <cell r="AD4831">
            <v>0</v>
          </cell>
        </row>
        <row r="4832">
          <cell r="S4832">
            <v>8</v>
          </cell>
          <cell r="V4832">
            <v>13201</v>
          </cell>
          <cell r="AC4832">
            <v>2040.25</v>
          </cell>
          <cell r="AD4832">
            <v>0</v>
          </cell>
        </row>
        <row r="4833">
          <cell r="S4833">
            <v>8</v>
          </cell>
          <cell r="V4833">
            <v>13202</v>
          </cell>
          <cell r="AC4833">
            <v>8520</v>
          </cell>
          <cell r="AD4833">
            <v>0</v>
          </cell>
        </row>
        <row r="4834">
          <cell r="S4834">
            <v>8</v>
          </cell>
          <cell r="V4834">
            <v>39202</v>
          </cell>
          <cell r="AC4834">
            <v>671.14</v>
          </cell>
          <cell r="AD4834">
            <v>0</v>
          </cell>
        </row>
        <row r="4835">
          <cell r="S4835">
            <v>8</v>
          </cell>
          <cell r="V4835" t="str">
            <v>OPERACIONES AJENAS DE INGRESO</v>
          </cell>
          <cell r="AC4835">
            <v>0</v>
          </cell>
          <cell r="AD4835">
            <v>0</v>
          </cell>
        </row>
        <row r="4836">
          <cell r="S4836">
            <v>8</v>
          </cell>
          <cell r="V4836">
            <v>13201</v>
          </cell>
          <cell r="AC4836">
            <v>2040.25</v>
          </cell>
          <cell r="AD4836">
            <v>0</v>
          </cell>
        </row>
        <row r="4837">
          <cell r="S4837">
            <v>8</v>
          </cell>
          <cell r="V4837">
            <v>13202</v>
          </cell>
          <cell r="AC4837">
            <v>8520</v>
          </cell>
          <cell r="AD4837">
            <v>0</v>
          </cell>
        </row>
        <row r="4838">
          <cell r="S4838">
            <v>8</v>
          </cell>
          <cell r="V4838">
            <v>39202</v>
          </cell>
          <cell r="AC4838">
            <v>671.14</v>
          </cell>
          <cell r="AD4838">
            <v>0</v>
          </cell>
        </row>
        <row r="4839">
          <cell r="S4839">
            <v>8</v>
          </cell>
          <cell r="V4839" t="str">
            <v>OPERACIONES AJENAS DE INGRESO</v>
          </cell>
          <cell r="AC4839">
            <v>0</v>
          </cell>
          <cell r="AD4839">
            <v>0</v>
          </cell>
        </row>
        <row r="4840">
          <cell r="S4840">
            <v>9</v>
          </cell>
          <cell r="V4840">
            <v>33104</v>
          </cell>
          <cell r="AC4840">
            <v>470</v>
          </cell>
          <cell r="AD4840">
            <v>0</v>
          </cell>
        </row>
        <row r="4841">
          <cell r="S4841">
            <v>9</v>
          </cell>
          <cell r="V4841">
            <v>33104</v>
          </cell>
          <cell r="AC4841">
            <v>3500</v>
          </cell>
          <cell r="AD4841">
            <v>560</v>
          </cell>
        </row>
        <row r="4842">
          <cell r="S4842">
            <v>9</v>
          </cell>
          <cell r="V4842">
            <v>33104</v>
          </cell>
          <cell r="AC4842">
            <v>3500</v>
          </cell>
          <cell r="AD4842">
            <v>560</v>
          </cell>
        </row>
        <row r="4843">
          <cell r="S4843">
            <v>9</v>
          </cell>
          <cell r="V4843">
            <v>33104</v>
          </cell>
          <cell r="AC4843">
            <v>3500</v>
          </cell>
          <cell r="AD4843">
            <v>560</v>
          </cell>
        </row>
        <row r="4844">
          <cell r="S4844">
            <v>9</v>
          </cell>
          <cell r="V4844">
            <v>33104</v>
          </cell>
          <cell r="AC4844">
            <v>3500</v>
          </cell>
          <cell r="AD4844">
            <v>560</v>
          </cell>
        </row>
        <row r="4845">
          <cell r="S4845">
            <v>9</v>
          </cell>
          <cell r="V4845">
            <v>33104</v>
          </cell>
          <cell r="AC4845">
            <v>3500</v>
          </cell>
          <cell r="AD4845">
            <v>560</v>
          </cell>
        </row>
        <row r="4846">
          <cell r="S4846">
            <v>9</v>
          </cell>
          <cell r="V4846">
            <v>33104</v>
          </cell>
          <cell r="AC4846">
            <v>3500</v>
          </cell>
          <cell r="AD4846">
            <v>560</v>
          </cell>
        </row>
        <row r="4847">
          <cell r="S4847">
            <v>9</v>
          </cell>
          <cell r="V4847">
            <v>33104</v>
          </cell>
          <cell r="AC4847">
            <v>3500</v>
          </cell>
          <cell r="AD4847">
            <v>560</v>
          </cell>
        </row>
        <row r="4848">
          <cell r="S4848">
            <v>9</v>
          </cell>
          <cell r="V4848">
            <v>33104</v>
          </cell>
          <cell r="AC4848">
            <v>3500</v>
          </cell>
          <cell r="AD4848">
            <v>560</v>
          </cell>
        </row>
        <row r="4849">
          <cell r="S4849">
            <v>9</v>
          </cell>
          <cell r="V4849">
            <v>33104</v>
          </cell>
          <cell r="AC4849">
            <v>3500</v>
          </cell>
          <cell r="AD4849">
            <v>560</v>
          </cell>
        </row>
        <row r="4850">
          <cell r="S4850">
            <v>9</v>
          </cell>
          <cell r="V4850">
            <v>33104</v>
          </cell>
          <cell r="AC4850">
            <v>3500</v>
          </cell>
          <cell r="AD4850">
            <v>560</v>
          </cell>
        </row>
        <row r="4851">
          <cell r="S4851">
            <v>9</v>
          </cell>
          <cell r="V4851">
            <v>33104</v>
          </cell>
          <cell r="AC4851">
            <v>3500</v>
          </cell>
          <cell r="AD4851">
            <v>560</v>
          </cell>
        </row>
        <row r="4852">
          <cell r="S4852">
            <v>9</v>
          </cell>
          <cell r="V4852">
            <v>33104</v>
          </cell>
          <cell r="AC4852">
            <v>3500</v>
          </cell>
          <cell r="AD4852">
            <v>560</v>
          </cell>
        </row>
        <row r="4853">
          <cell r="S4853">
            <v>9</v>
          </cell>
          <cell r="V4853">
            <v>33104</v>
          </cell>
          <cell r="AC4853">
            <v>3500</v>
          </cell>
          <cell r="AD4853">
            <v>560</v>
          </cell>
        </row>
        <row r="4854">
          <cell r="S4854">
            <v>9</v>
          </cell>
          <cell r="V4854">
            <v>33104</v>
          </cell>
          <cell r="AC4854">
            <v>3500</v>
          </cell>
          <cell r="AD4854">
            <v>560</v>
          </cell>
        </row>
        <row r="4855">
          <cell r="S4855">
            <v>9</v>
          </cell>
          <cell r="V4855">
            <v>33104</v>
          </cell>
          <cell r="AC4855">
            <v>28918.15</v>
          </cell>
          <cell r="AD4855">
            <v>4626.8999999999996</v>
          </cell>
        </row>
        <row r="4856">
          <cell r="S4856">
            <v>9</v>
          </cell>
          <cell r="V4856">
            <v>33104</v>
          </cell>
          <cell r="AC4856">
            <v>49662.9</v>
          </cell>
          <cell r="AD4856">
            <v>7946.06</v>
          </cell>
        </row>
        <row r="4857">
          <cell r="S4857">
            <v>9</v>
          </cell>
          <cell r="V4857">
            <v>33104</v>
          </cell>
          <cell r="AC4857">
            <v>3671.33</v>
          </cell>
          <cell r="AD4857">
            <v>587.41</v>
          </cell>
        </row>
        <row r="4858">
          <cell r="S4858">
            <v>9</v>
          </cell>
          <cell r="V4858">
            <v>33104</v>
          </cell>
          <cell r="AC4858">
            <v>1974</v>
          </cell>
          <cell r="AD4858">
            <v>0</v>
          </cell>
        </row>
        <row r="4859">
          <cell r="S4859">
            <v>9</v>
          </cell>
          <cell r="V4859">
            <v>33104</v>
          </cell>
          <cell r="AC4859">
            <v>12644.54</v>
          </cell>
          <cell r="AD4859">
            <v>2023.13</v>
          </cell>
        </row>
        <row r="4860">
          <cell r="S4860">
            <v>8</v>
          </cell>
          <cell r="V4860">
            <v>32201</v>
          </cell>
          <cell r="AC4860">
            <v>14490</v>
          </cell>
          <cell r="AD4860">
            <v>2318.4</v>
          </cell>
        </row>
        <row r="4861">
          <cell r="S4861">
            <v>8</v>
          </cell>
          <cell r="V4861">
            <v>32201</v>
          </cell>
          <cell r="AC4861">
            <v>14490</v>
          </cell>
          <cell r="AD4861">
            <v>2318.4</v>
          </cell>
        </row>
        <row r="4862">
          <cell r="S4862">
            <v>9</v>
          </cell>
          <cell r="V4862">
            <v>32201</v>
          </cell>
          <cell r="AC4862">
            <v>15914</v>
          </cell>
          <cell r="AD4862">
            <v>2546.2399999999998</v>
          </cell>
        </row>
        <row r="4863">
          <cell r="S4863">
            <v>8</v>
          </cell>
          <cell r="V4863">
            <v>37504</v>
          </cell>
          <cell r="AC4863">
            <v>3007.49</v>
          </cell>
          <cell r="AD4863">
            <v>0</v>
          </cell>
        </row>
        <row r="4864">
          <cell r="S4864">
            <v>8</v>
          </cell>
          <cell r="V4864">
            <v>37504</v>
          </cell>
          <cell r="AC4864">
            <v>1470</v>
          </cell>
          <cell r="AD4864">
            <v>0</v>
          </cell>
        </row>
        <row r="4865">
          <cell r="S4865">
            <v>8</v>
          </cell>
          <cell r="V4865">
            <v>37504</v>
          </cell>
          <cell r="AC4865">
            <v>1470</v>
          </cell>
          <cell r="AD4865">
            <v>0</v>
          </cell>
        </row>
        <row r="4866">
          <cell r="S4866">
            <v>9</v>
          </cell>
          <cell r="V4866">
            <v>33104</v>
          </cell>
          <cell r="AC4866">
            <v>3724.11</v>
          </cell>
          <cell r="AD4866">
            <v>595.86</v>
          </cell>
        </row>
        <row r="4867">
          <cell r="S4867">
            <v>9</v>
          </cell>
          <cell r="V4867">
            <v>33104</v>
          </cell>
          <cell r="AC4867">
            <v>2316.21</v>
          </cell>
          <cell r="AD4867">
            <v>370.59</v>
          </cell>
        </row>
        <row r="4868">
          <cell r="S4868">
            <v>9</v>
          </cell>
          <cell r="V4868">
            <v>33104</v>
          </cell>
          <cell r="AC4868">
            <v>280.91000000000003</v>
          </cell>
          <cell r="AD4868">
            <v>44.95</v>
          </cell>
        </row>
        <row r="4869">
          <cell r="S4869">
            <v>9</v>
          </cell>
          <cell r="V4869">
            <v>33104</v>
          </cell>
          <cell r="AC4869">
            <v>1235.81</v>
          </cell>
          <cell r="AD4869">
            <v>197.73</v>
          </cell>
        </row>
        <row r="4870">
          <cell r="S4870">
            <v>9</v>
          </cell>
          <cell r="V4870">
            <v>33104</v>
          </cell>
          <cell r="AC4870">
            <v>13978.95</v>
          </cell>
          <cell r="AD4870">
            <v>2236.63</v>
          </cell>
        </row>
        <row r="4871">
          <cell r="S4871">
            <v>9</v>
          </cell>
          <cell r="V4871">
            <v>31301</v>
          </cell>
          <cell r="AC4871">
            <v>585.42999999999995</v>
          </cell>
          <cell r="AD4871">
            <v>93.57</v>
          </cell>
        </row>
        <row r="4872">
          <cell r="S4872">
            <v>9</v>
          </cell>
          <cell r="V4872">
            <v>31301</v>
          </cell>
          <cell r="AC4872">
            <v>4000</v>
          </cell>
          <cell r="AD4872">
            <v>640</v>
          </cell>
        </row>
        <row r="4873">
          <cell r="S4873">
            <v>9</v>
          </cell>
          <cell r="V4873">
            <v>31301</v>
          </cell>
          <cell r="AC4873">
            <v>356</v>
          </cell>
          <cell r="AD4873">
            <v>0</v>
          </cell>
        </row>
        <row r="4874">
          <cell r="S4874">
            <v>9</v>
          </cell>
          <cell r="V4874">
            <v>32201</v>
          </cell>
          <cell r="AC4874">
            <v>41424.639999999999</v>
          </cell>
          <cell r="AD4874">
            <v>6627.94</v>
          </cell>
        </row>
        <row r="4875">
          <cell r="S4875">
            <v>9</v>
          </cell>
          <cell r="V4875">
            <v>32201</v>
          </cell>
          <cell r="AC4875">
            <v>41424.639999999999</v>
          </cell>
          <cell r="AD4875">
            <v>6627.94</v>
          </cell>
        </row>
        <row r="4876">
          <cell r="S4876">
            <v>8</v>
          </cell>
          <cell r="V4876">
            <v>37504</v>
          </cell>
          <cell r="AC4876">
            <v>8084</v>
          </cell>
          <cell r="AD4876">
            <v>0</v>
          </cell>
        </row>
        <row r="4877">
          <cell r="S4877">
            <v>8</v>
          </cell>
          <cell r="V4877">
            <v>37504</v>
          </cell>
          <cell r="AC4877">
            <v>2450</v>
          </cell>
          <cell r="AD4877">
            <v>0</v>
          </cell>
        </row>
        <row r="4878">
          <cell r="S4878">
            <v>8</v>
          </cell>
          <cell r="V4878">
            <v>37504</v>
          </cell>
          <cell r="AC4878">
            <v>6210</v>
          </cell>
          <cell r="AD4878">
            <v>0</v>
          </cell>
        </row>
        <row r="4879">
          <cell r="S4879">
            <v>8</v>
          </cell>
          <cell r="V4879">
            <v>37504</v>
          </cell>
          <cell r="AC4879">
            <v>2620</v>
          </cell>
          <cell r="AD4879">
            <v>0</v>
          </cell>
        </row>
        <row r="4880">
          <cell r="S4880">
            <v>8</v>
          </cell>
          <cell r="V4880">
            <v>37504</v>
          </cell>
          <cell r="AC4880">
            <v>997</v>
          </cell>
          <cell r="AD4880">
            <v>0</v>
          </cell>
        </row>
        <row r="4881">
          <cell r="S4881">
            <v>8</v>
          </cell>
          <cell r="V4881">
            <v>13201</v>
          </cell>
          <cell r="AC4881">
            <v>1443.25</v>
          </cell>
          <cell r="AD4881">
            <v>0</v>
          </cell>
        </row>
        <row r="4882">
          <cell r="S4882">
            <v>8</v>
          </cell>
          <cell r="V4882">
            <v>13202</v>
          </cell>
          <cell r="AC4882">
            <v>14571.67</v>
          </cell>
          <cell r="AD4882">
            <v>0</v>
          </cell>
        </row>
        <row r="4883">
          <cell r="S4883">
            <v>8</v>
          </cell>
          <cell r="V4883">
            <v>39202</v>
          </cell>
          <cell r="AC4883">
            <v>1594.83</v>
          </cell>
          <cell r="AD4883">
            <v>0</v>
          </cell>
        </row>
        <row r="4884">
          <cell r="S4884">
            <v>8</v>
          </cell>
          <cell r="V4884" t="str">
            <v>OPERACIONES AJENAS DE INGRESO</v>
          </cell>
          <cell r="AC4884">
            <v>-1752.79</v>
          </cell>
          <cell r="AD4884">
            <v>0</v>
          </cell>
        </row>
        <row r="4885">
          <cell r="S4885">
            <v>8</v>
          </cell>
          <cell r="V4885">
            <v>13201</v>
          </cell>
          <cell r="AC4885">
            <v>1443.25</v>
          </cell>
          <cell r="AD4885">
            <v>0</v>
          </cell>
        </row>
        <row r="4886">
          <cell r="S4886">
            <v>8</v>
          </cell>
          <cell r="V4886">
            <v>13202</v>
          </cell>
          <cell r="AC4886">
            <v>14571.67</v>
          </cell>
          <cell r="AD4886">
            <v>0</v>
          </cell>
        </row>
        <row r="4887">
          <cell r="S4887">
            <v>8</v>
          </cell>
          <cell r="V4887">
            <v>39202</v>
          </cell>
          <cell r="AC4887">
            <v>1594.83</v>
          </cell>
          <cell r="AD4887">
            <v>0</v>
          </cell>
        </row>
        <row r="4888">
          <cell r="S4888">
            <v>8</v>
          </cell>
          <cell r="V4888" t="str">
            <v>OPERACIONES AJENAS DE INGRESO</v>
          </cell>
          <cell r="AC4888">
            <v>-1752.79</v>
          </cell>
          <cell r="AD4888">
            <v>0</v>
          </cell>
        </row>
        <row r="4889">
          <cell r="S4889">
            <v>8</v>
          </cell>
          <cell r="V4889">
            <v>13201</v>
          </cell>
          <cell r="AC4889">
            <v>1443.25</v>
          </cell>
          <cell r="AD4889">
            <v>0</v>
          </cell>
        </row>
        <row r="4890">
          <cell r="S4890">
            <v>8</v>
          </cell>
          <cell r="V4890">
            <v>13202</v>
          </cell>
          <cell r="AC4890">
            <v>14571.67</v>
          </cell>
          <cell r="AD4890">
            <v>0</v>
          </cell>
        </row>
        <row r="4891">
          <cell r="S4891">
            <v>8</v>
          </cell>
          <cell r="V4891">
            <v>39202</v>
          </cell>
          <cell r="AC4891">
            <v>1594.83</v>
          </cell>
          <cell r="AD4891">
            <v>0</v>
          </cell>
        </row>
        <row r="4892">
          <cell r="S4892">
            <v>8</v>
          </cell>
          <cell r="V4892" t="str">
            <v>OPERACIONES AJENAS DE INGRESO</v>
          </cell>
          <cell r="AC4892">
            <v>-1752.79</v>
          </cell>
          <cell r="AD4892">
            <v>0</v>
          </cell>
        </row>
        <row r="4893">
          <cell r="S4893">
            <v>8</v>
          </cell>
          <cell r="V4893">
            <v>13201</v>
          </cell>
          <cell r="AC4893">
            <v>2040.25</v>
          </cell>
          <cell r="AD4893">
            <v>0</v>
          </cell>
        </row>
        <row r="4894">
          <cell r="S4894">
            <v>8</v>
          </cell>
          <cell r="V4894">
            <v>13202</v>
          </cell>
          <cell r="AC4894">
            <v>8520</v>
          </cell>
          <cell r="AD4894">
            <v>0</v>
          </cell>
        </row>
        <row r="4895">
          <cell r="S4895">
            <v>8</v>
          </cell>
          <cell r="V4895">
            <v>39202</v>
          </cell>
          <cell r="AC4895">
            <v>671.14</v>
          </cell>
          <cell r="AD4895">
            <v>0</v>
          </cell>
        </row>
        <row r="4896">
          <cell r="S4896">
            <v>8</v>
          </cell>
          <cell r="V4896" t="str">
            <v>OPERACIONES AJENAS DE INGRESO</v>
          </cell>
          <cell r="AC4896">
            <v>-831.86</v>
          </cell>
          <cell r="AD4896">
            <v>0</v>
          </cell>
        </row>
        <row r="4897">
          <cell r="S4897">
            <v>8</v>
          </cell>
          <cell r="V4897">
            <v>13201</v>
          </cell>
          <cell r="AC4897">
            <v>2713.58</v>
          </cell>
          <cell r="AD4897">
            <v>0</v>
          </cell>
        </row>
        <row r="4898">
          <cell r="S4898">
            <v>8</v>
          </cell>
          <cell r="V4898">
            <v>13202</v>
          </cell>
          <cell r="AC4898">
            <v>27397.67</v>
          </cell>
          <cell r="AD4898">
            <v>0</v>
          </cell>
        </row>
        <row r="4899">
          <cell r="S4899">
            <v>8</v>
          </cell>
          <cell r="V4899">
            <v>39202</v>
          </cell>
          <cell r="AC4899">
            <v>4334.47</v>
          </cell>
          <cell r="AD4899">
            <v>0</v>
          </cell>
        </row>
        <row r="4900">
          <cell r="S4900">
            <v>8</v>
          </cell>
          <cell r="V4900" t="str">
            <v>OPERACIONES AJENAS DE INGRESO</v>
          </cell>
          <cell r="AC4900">
            <v>-4763.7700000000004</v>
          </cell>
          <cell r="AD4900">
            <v>0</v>
          </cell>
        </row>
        <row r="4901">
          <cell r="S4901">
            <v>8</v>
          </cell>
          <cell r="V4901">
            <v>13201</v>
          </cell>
          <cell r="AC4901">
            <v>3889.33</v>
          </cell>
          <cell r="AD4901">
            <v>0</v>
          </cell>
        </row>
        <row r="4902">
          <cell r="S4902">
            <v>8</v>
          </cell>
          <cell r="V4902">
            <v>13202</v>
          </cell>
          <cell r="AC4902">
            <v>39268.67</v>
          </cell>
          <cell r="AD4902">
            <v>0</v>
          </cell>
        </row>
        <row r="4903">
          <cell r="S4903">
            <v>8</v>
          </cell>
          <cell r="V4903">
            <v>39202</v>
          </cell>
          <cell r="AC4903">
            <v>7104.41</v>
          </cell>
          <cell r="AD4903">
            <v>0</v>
          </cell>
        </row>
        <row r="4904">
          <cell r="S4904">
            <v>8</v>
          </cell>
          <cell r="V4904" t="str">
            <v>OPERACIONES AJENAS DE INGRESO</v>
          </cell>
          <cell r="AC4904">
            <v>-7808.06</v>
          </cell>
          <cell r="AD4904">
            <v>0</v>
          </cell>
        </row>
        <row r="4905">
          <cell r="S4905">
            <v>8</v>
          </cell>
          <cell r="V4905">
            <v>13201</v>
          </cell>
          <cell r="AC4905">
            <v>2713.58</v>
          </cell>
          <cell r="AD4905">
            <v>0</v>
          </cell>
        </row>
        <row r="4906">
          <cell r="S4906">
            <v>8</v>
          </cell>
          <cell r="V4906">
            <v>13202</v>
          </cell>
          <cell r="AC4906">
            <v>27397.67</v>
          </cell>
          <cell r="AD4906">
            <v>0</v>
          </cell>
        </row>
        <row r="4907">
          <cell r="S4907">
            <v>8</v>
          </cell>
          <cell r="V4907">
            <v>39202</v>
          </cell>
          <cell r="AC4907">
            <v>4334.47</v>
          </cell>
          <cell r="AD4907">
            <v>0</v>
          </cell>
        </row>
        <row r="4908">
          <cell r="S4908">
            <v>8</v>
          </cell>
          <cell r="V4908" t="str">
            <v>OPERACIONES AJENAS DE INGRESO</v>
          </cell>
          <cell r="AC4908">
            <v>-4763.7700000000004</v>
          </cell>
          <cell r="AD4908">
            <v>0</v>
          </cell>
        </row>
        <row r="4909">
          <cell r="S4909">
            <v>8</v>
          </cell>
          <cell r="V4909">
            <v>13201</v>
          </cell>
          <cell r="AC4909">
            <v>2041.5</v>
          </cell>
          <cell r="AD4909">
            <v>0</v>
          </cell>
        </row>
        <row r="4910">
          <cell r="S4910">
            <v>8</v>
          </cell>
          <cell r="V4910">
            <v>13202</v>
          </cell>
          <cell r="AC4910">
            <v>20611.330000000002</v>
          </cell>
          <cell r="AD4910">
            <v>0</v>
          </cell>
        </row>
        <row r="4911">
          <cell r="S4911">
            <v>8</v>
          </cell>
          <cell r="V4911">
            <v>39202</v>
          </cell>
          <cell r="AC4911">
            <v>2884.91</v>
          </cell>
          <cell r="AD4911">
            <v>0</v>
          </cell>
        </row>
        <row r="4912">
          <cell r="S4912">
            <v>8</v>
          </cell>
          <cell r="V4912" t="str">
            <v>OPERACIONES AJENAS DE INGRESO</v>
          </cell>
          <cell r="AC4912">
            <v>-3170.65</v>
          </cell>
          <cell r="AD4912">
            <v>0</v>
          </cell>
        </row>
        <row r="4913">
          <cell r="S4913">
            <v>8</v>
          </cell>
          <cell r="V4913">
            <v>13201</v>
          </cell>
          <cell r="AC4913">
            <v>2040.25</v>
          </cell>
          <cell r="AD4913">
            <v>0</v>
          </cell>
        </row>
        <row r="4914">
          <cell r="S4914">
            <v>8</v>
          </cell>
          <cell r="V4914">
            <v>13202</v>
          </cell>
          <cell r="AC4914">
            <v>8520</v>
          </cell>
          <cell r="AD4914">
            <v>0</v>
          </cell>
        </row>
        <row r="4915">
          <cell r="S4915">
            <v>8</v>
          </cell>
          <cell r="V4915">
            <v>39202</v>
          </cell>
          <cell r="AC4915">
            <v>671.14</v>
          </cell>
          <cell r="AD4915">
            <v>0</v>
          </cell>
        </row>
        <row r="4916">
          <cell r="S4916">
            <v>8</v>
          </cell>
          <cell r="V4916" t="str">
            <v>OPERACIONES AJENAS DE INGRESO</v>
          </cell>
          <cell r="AC4916">
            <v>-831.86</v>
          </cell>
          <cell r="AD4916">
            <v>0</v>
          </cell>
        </row>
        <row r="4917">
          <cell r="S4917">
            <v>8</v>
          </cell>
          <cell r="V4917">
            <v>13201</v>
          </cell>
          <cell r="AC4917">
            <v>2040.25</v>
          </cell>
          <cell r="AD4917">
            <v>0</v>
          </cell>
        </row>
        <row r="4918">
          <cell r="S4918">
            <v>8</v>
          </cell>
          <cell r="V4918">
            <v>13202</v>
          </cell>
          <cell r="AC4918">
            <v>8520</v>
          </cell>
          <cell r="AD4918">
            <v>0</v>
          </cell>
        </row>
        <row r="4919">
          <cell r="S4919">
            <v>8</v>
          </cell>
          <cell r="V4919">
            <v>39202</v>
          </cell>
          <cell r="AC4919">
            <v>671.14</v>
          </cell>
          <cell r="AD4919">
            <v>0</v>
          </cell>
        </row>
        <row r="4920">
          <cell r="S4920">
            <v>8</v>
          </cell>
          <cell r="V4920" t="str">
            <v>OPERACIONES AJENAS DE INGRESO</v>
          </cell>
          <cell r="AC4920">
            <v>-831.86</v>
          </cell>
          <cell r="AD4920">
            <v>0</v>
          </cell>
        </row>
        <row r="4921">
          <cell r="S4921">
            <v>8</v>
          </cell>
          <cell r="V4921">
            <v>13201</v>
          </cell>
          <cell r="AC4921">
            <v>2713.58</v>
          </cell>
          <cell r="AD4921">
            <v>0</v>
          </cell>
        </row>
        <row r="4922">
          <cell r="S4922">
            <v>8</v>
          </cell>
          <cell r="V4922">
            <v>13202</v>
          </cell>
          <cell r="AC4922">
            <v>27397.67</v>
          </cell>
          <cell r="AD4922">
            <v>0</v>
          </cell>
        </row>
        <row r="4923">
          <cell r="S4923">
            <v>8</v>
          </cell>
          <cell r="V4923">
            <v>39202</v>
          </cell>
          <cell r="AC4923">
            <v>4334.47</v>
          </cell>
          <cell r="AD4923">
            <v>0</v>
          </cell>
        </row>
        <row r="4924">
          <cell r="S4924">
            <v>8</v>
          </cell>
          <cell r="V4924" t="str">
            <v>OPERACIONES AJENAS DE INGRESO</v>
          </cell>
          <cell r="AC4924">
            <v>-4763.7700000000004</v>
          </cell>
          <cell r="AD4924">
            <v>0</v>
          </cell>
        </row>
        <row r="4925">
          <cell r="S4925">
            <v>8</v>
          </cell>
          <cell r="V4925">
            <v>13201</v>
          </cell>
          <cell r="AC4925">
            <v>2040.25</v>
          </cell>
          <cell r="AD4925">
            <v>0</v>
          </cell>
        </row>
        <row r="4926">
          <cell r="S4926">
            <v>8</v>
          </cell>
          <cell r="V4926">
            <v>13202</v>
          </cell>
          <cell r="AC4926">
            <v>8520</v>
          </cell>
          <cell r="AD4926">
            <v>0</v>
          </cell>
        </row>
        <row r="4927">
          <cell r="S4927">
            <v>8</v>
          </cell>
          <cell r="V4927">
            <v>39202</v>
          </cell>
          <cell r="AC4927">
            <v>671.14</v>
          </cell>
          <cell r="AD4927">
            <v>0</v>
          </cell>
        </row>
        <row r="4928">
          <cell r="S4928">
            <v>8</v>
          </cell>
          <cell r="V4928" t="str">
            <v>OPERACIONES AJENAS DE INGRESO</v>
          </cell>
          <cell r="AC4928">
            <v>-831.86</v>
          </cell>
          <cell r="AD4928">
            <v>0</v>
          </cell>
        </row>
        <row r="4929">
          <cell r="S4929">
            <v>8</v>
          </cell>
          <cell r="V4929">
            <v>13201</v>
          </cell>
          <cell r="AC4929">
            <v>2041.5</v>
          </cell>
          <cell r="AD4929">
            <v>0</v>
          </cell>
        </row>
        <row r="4930">
          <cell r="S4930">
            <v>8</v>
          </cell>
          <cell r="V4930">
            <v>13202</v>
          </cell>
          <cell r="AC4930">
            <v>20611.330000000002</v>
          </cell>
          <cell r="AD4930">
            <v>0</v>
          </cell>
        </row>
        <row r="4931">
          <cell r="S4931">
            <v>8</v>
          </cell>
          <cell r="V4931">
            <v>39202</v>
          </cell>
          <cell r="AC4931">
            <v>2884.91</v>
          </cell>
          <cell r="AD4931">
            <v>0</v>
          </cell>
        </row>
        <row r="4932">
          <cell r="S4932">
            <v>8</v>
          </cell>
          <cell r="V4932" t="str">
            <v>OPERACIONES AJENAS DE INGRESO</v>
          </cell>
          <cell r="AC4932">
            <v>-3170.65</v>
          </cell>
          <cell r="AD4932">
            <v>0</v>
          </cell>
        </row>
        <row r="4933">
          <cell r="S4933">
            <v>8</v>
          </cell>
          <cell r="V4933">
            <v>13201</v>
          </cell>
          <cell r="AC4933">
            <v>2040.25</v>
          </cell>
          <cell r="AD4933">
            <v>0</v>
          </cell>
        </row>
        <row r="4934">
          <cell r="S4934">
            <v>8</v>
          </cell>
          <cell r="V4934">
            <v>13202</v>
          </cell>
          <cell r="AC4934">
            <v>8520</v>
          </cell>
          <cell r="AD4934">
            <v>0</v>
          </cell>
        </row>
        <row r="4935">
          <cell r="S4935">
            <v>8</v>
          </cell>
          <cell r="V4935">
            <v>39202</v>
          </cell>
          <cell r="AC4935">
            <v>671.14</v>
          </cell>
          <cell r="AD4935">
            <v>0</v>
          </cell>
        </row>
        <row r="4936">
          <cell r="S4936">
            <v>8</v>
          </cell>
          <cell r="V4936" t="str">
            <v>OPERACIONES AJENAS DE INGRESO</v>
          </cell>
          <cell r="AC4936">
            <v>-831.86</v>
          </cell>
          <cell r="AD4936">
            <v>0</v>
          </cell>
        </row>
        <row r="4937">
          <cell r="S4937">
            <v>8</v>
          </cell>
          <cell r="V4937">
            <v>13201</v>
          </cell>
          <cell r="AC4937">
            <v>1443.25</v>
          </cell>
          <cell r="AD4937">
            <v>0</v>
          </cell>
        </row>
        <row r="4938">
          <cell r="S4938">
            <v>8</v>
          </cell>
          <cell r="V4938">
            <v>13202</v>
          </cell>
          <cell r="AC4938">
            <v>14571.67</v>
          </cell>
          <cell r="AD4938">
            <v>0</v>
          </cell>
        </row>
        <row r="4939">
          <cell r="S4939">
            <v>8</v>
          </cell>
          <cell r="V4939">
            <v>39202</v>
          </cell>
          <cell r="AC4939">
            <v>1594.83</v>
          </cell>
          <cell r="AD4939">
            <v>0</v>
          </cell>
        </row>
        <row r="4940">
          <cell r="S4940">
            <v>8</v>
          </cell>
          <cell r="V4940" t="str">
            <v>OPERACIONES AJENAS DE INGRESO</v>
          </cell>
          <cell r="AC4940">
            <v>-1752.79</v>
          </cell>
          <cell r="AD4940">
            <v>0</v>
          </cell>
        </row>
        <row r="4941">
          <cell r="S4941">
            <v>8</v>
          </cell>
          <cell r="V4941">
            <v>13201</v>
          </cell>
          <cell r="AC4941">
            <v>1991.28</v>
          </cell>
          <cell r="AD4941">
            <v>0</v>
          </cell>
        </row>
        <row r="4942">
          <cell r="S4942">
            <v>8</v>
          </cell>
          <cell r="V4942">
            <v>13202</v>
          </cell>
          <cell r="AC4942">
            <v>8332.56</v>
          </cell>
          <cell r="AD4942">
            <v>0</v>
          </cell>
        </row>
        <row r="4943">
          <cell r="S4943">
            <v>8</v>
          </cell>
          <cell r="V4943">
            <v>39202</v>
          </cell>
          <cell r="AC4943">
            <v>650.65</v>
          </cell>
          <cell r="AD4943">
            <v>0</v>
          </cell>
        </row>
        <row r="4944">
          <cell r="S4944">
            <v>8</v>
          </cell>
          <cell r="V4944" t="str">
            <v>OPERACIONES AJENAS DE INGRESO</v>
          </cell>
          <cell r="AC4944">
            <v>-806.14</v>
          </cell>
          <cell r="AD4944">
            <v>0</v>
          </cell>
        </row>
        <row r="4945">
          <cell r="S4945">
            <v>8</v>
          </cell>
          <cell r="V4945">
            <v>13201</v>
          </cell>
          <cell r="AC4945">
            <v>1067.5</v>
          </cell>
          <cell r="AD4945">
            <v>0</v>
          </cell>
        </row>
        <row r="4946">
          <cell r="S4946">
            <v>8</v>
          </cell>
          <cell r="V4946">
            <v>13202</v>
          </cell>
          <cell r="AC4946">
            <v>4531.3999999999996</v>
          </cell>
          <cell r="AD4946">
            <v>0</v>
          </cell>
        </row>
        <row r="4947">
          <cell r="S4947">
            <v>8</v>
          </cell>
          <cell r="V4947">
            <v>13201</v>
          </cell>
          <cell r="AC4947">
            <v>1093.75</v>
          </cell>
          <cell r="AD4947">
            <v>0</v>
          </cell>
        </row>
        <row r="4948">
          <cell r="S4948">
            <v>8</v>
          </cell>
          <cell r="V4948">
            <v>13202</v>
          </cell>
          <cell r="AC4948">
            <v>4633.33</v>
          </cell>
          <cell r="AD4948">
            <v>0</v>
          </cell>
        </row>
        <row r="4949">
          <cell r="S4949">
            <v>8</v>
          </cell>
          <cell r="V4949">
            <v>13201</v>
          </cell>
          <cell r="AC4949">
            <v>2040.25</v>
          </cell>
          <cell r="AD4949">
            <v>0</v>
          </cell>
        </row>
        <row r="4950">
          <cell r="S4950">
            <v>8</v>
          </cell>
          <cell r="V4950">
            <v>13202</v>
          </cell>
          <cell r="AC4950">
            <v>8520</v>
          </cell>
          <cell r="AD4950">
            <v>0</v>
          </cell>
        </row>
        <row r="4951">
          <cell r="S4951">
            <v>8</v>
          </cell>
          <cell r="V4951">
            <v>39202</v>
          </cell>
          <cell r="AC4951">
            <v>671.14</v>
          </cell>
          <cell r="AD4951">
            <v>0</v>
          </cell>
        </row>
        <row r="4952">
          <cell r="S4952">
            <v>8</v>
          </cell>
          <cell r="V4952" t="str">
            <v>OPERACIONES AJENAS DE INGRESO</v>
          </cell>
          <cell r="AC4952">
            <v>-831.86</v>
          </cell>
          <cell r="AD4952">
            <v>0</v>
          </cell>
        </row>
        <row r="4953">
          <cell r="S4953">
            <v>8</v>
          </cell>
          <cell r="V4953">
            <v>13201</v>
          </cell>
          <cell r="AC4953">
            <v>1443.25</v>
          </cell>
          <cell r="AD4953">
            <v>0</v>
          </cell>
        </row>
        <row r="4954">
          <cell r="S4954">
            <v>8</v>
          </cell>
          <cell r="V4954">
            <v>13202</v>
          </cell>
          <cell r="AC4954">
            <v>14571.67</v>
          </cell>
          <cell r="AD4954">
            <v>0</v>
          </cell>
        </row>
        <row r="4955">
          <cell r="S4955">
            <v>8</v>
          </cell>
          <cell r="V4955">
            <v>39202</v>
          </cell>
          <cell r="AC4955">
            <v>1594.83</v>
          </cell>
          <cell r="AD4955">
            <v>0</v>
          </cell>
        </row>
        <row r="4956">
          <cell r="S4956">
            <v>8</v>
          </cell>
          <cell r="V4956" t="str">
            <v>OPERACIONES AJENAS DE INGRESO</v>
          </cell>
          <cell r="AC4956">
            <v>-1752.79</v>
          </cell>
          <cell r="AD4956">
            <v>0</v>
          </cell>
        </row>
        <row r="4957">
          <cell r="S4957">
            <v>8</v>
          </cell>
          <cell r="V4957">
            <v>13201</v>
          </cell>
          <cell r="AC4957">
            <v>2040.25</v>
          </cell>
          <cell r="AD4957">
            <v>0</v>
          </cell>
        </row>
        <row r="4958">
          <cell r="S4958">
            <v>8</v>
          </cell>
          <cell r="V4958">
            <v>13202</v>
          </cell>
          <cell r="AC4958">
            <v>8520</v>
          </cell>
          <cell r="AD4958">
            <v>0</v>
          </cell>
        </row>
        <row r="4959">
          <cell r="S4959">
            <v>8</v>
          </cell>
          <cell r="V4959">
            <v>39202</v>
          </cell>
          <cell r="AC4959">
            <v>671.14</v>
          </cell>
          <cell r="AD4959">
            <v>0</v>
          </cell>
        </row>
        <row r="4960">
          <cell r="S4960">
            <v>8</v>
          </cell>
          <cell r="V4960" t="str">
            <v>OPERACIONES AJENAS DE INGRESO</v>
          </cell>
          <cell r="AC4960">
            <v>-831.86</v>
          </cell>
          <cell r="AD4960">
            <v>0</v>
          </cell>
        </row>
        <row r="4961">
          <cell r="S4961">
            <v>8</v>
          </cell>
          <cell r="V4961">
            <v>13201</v>
          </cell>
          <cell r="AC4961">
            <v>2041.5</v>
          </cell>
          <cell r="AD4961">
            <v>0</v>
          </cell>
        </row>
        <row r="4962">
          <cell r="S4962">
            <v>8</v>
          </cell>
          <cell r="V4962">
            <v>13202</v>
          </cell>
          <cell r="AC4962">
            <v>20611.330000000002</v>
          </cell>
          <cell r="AD4962">
            <v>0</v>
          </cell>
        </row>
        <row r="4963">
          <cell r="S4963">
            <v>8</v>
          </cell>
          <cell r="V4963">
            <v>39202</v>
          </cell>
          <cell r="AC4963">
            <v>2884.91</v>
          </cell>
          <cell r="AD4963">
            <v>0</v>
          </cell>
        </row>
        <row r="4964">
          <cell r="S4964">
            <v>8</v>
          </cell>
          <cell r="V4964" t="str">
            <v>OPERACIONES AJENAS DE INGRESO</v>
          </cell>
          <cell r="AC4964">
            <v>-3170.65</v>
          </cell>
          <cell r="AD4964">
            <v>0</v>
          </cell>
        </row>
        <row r="4965">
          <cell r="S4965">
            <v>8</v>
          </cell>
          <cell r="V4965">
            <v>13201</v>
          </cell>
          <cell r="AC4965">
            <v>1443.25</v>
          </cell>
          <cell r="AD4965">
            <v>0</v>
          </cell>
        </row>
        <row r="4966">
          <cell r="S4966">
            <v>8</v>
          </cell>
          <cell r="V4966">
            <v>13202</v>
          </cell>
          <cell r="AC4966">
            <v>14571.67</v>
          </cell>
          <cell r="AD4966">
            <v>0</v>
          </cell>
        </row>
        <row r="4967">
          <cell r="S4967">
            <v>8</v>
          </cell>
          <cell r="V4967">
            <v>39202</v>
          </cell>
          <cell r="AC4967">
            <v>1594.83</v>
          </cell>
          <cell r="AD4967">
            <v>0</v>
          </cell>
        </row>
        <row r="4968">
          <cell r="S4968">
            <v>8</v>
          </cell>
          <cell r="V4968" t="str">
            <v>OPERACIONES AJENAS DE INGRESO</v>
          </cell>
          <cell r="AC4968">
            <v>-1752.79</v>
          </cell>
          <cell r="AD4968">
            <v>0</v>
          </cell>
        </row>
        <row r="4969">
          <cell r="S4969">
            <v>8</v>
          </cell>
          <cell r="V4969">
            <v>13201</v>
          </cell>
          <cell r="AC4969">
            <v>2040.25</v>
          </cell>
          <cell r="AD4969">
            <v>0</v>
          </cell>
        </row>
        <row r="4970">
          <cell r="S4970">
            <v>8</v>
          </cell>
          <cell r="V4970">
            <v>13202</v>
          </cell>
          <cell r="AC4970">
            <v>8520</v>
          </cell>
          <cell r="AD4970">
            <v>0</v>
          </cell>
        </row>
        <row r="4971">
          <cell r="S4971">
            <v>8</v>
          </cell>
          <cell r="V4971">
            <v>39202</v>
          </cell>
          <cell r="AC4971">
            <v>671.14</v>
          </cell>
          <cell r="AD4971">
            <v>0</v>
          </cell>
        </row>
        <row r="4972">
          <cell r="S4972">
            <v>8</v>
          </cell>
          <cell r="V4972" t="str">
            <v>OPERACIONES AJENAS DE INGRESO</v>
          </cell>
          <cell r="AC4972">
            <v>-831.86</v>
          </cell>
          <cell r="AD4972">
            <v>0</v>
          </cell>
        </row>
        <row r="4973">
          <cell r="S4973">
            <v>8</v>
          </cell>
          <cell r="V4973">
            <v>13201</v>
          </cell>
          <cell r="AC4973">
            <v>1235.5</v>
          </cell>
          <cell r="AD4973">
            <v>0</v>
          </cell>
        </row>
        <row r="4974">
          <cell r="S4974">
            <v>8</v>
          </cell>
          <cell r="V4974">
            <v>13202</v>
          </cell>
          <cell r="AC4974">
            <v>12474.33</v>
          </cell>
          <cell r="AD4974">
            <v>0</v>
          </cell>
        </row>
        <row r="4975">
          <cell r="S4975">
            <v>8</v>
          </cell>
          <cell r="V4975">
            <v>39202</v>
          </cell>
          <cell r="AC4975">
            <v>1202.48</v>
          </cell>
          <cell r="AD4975">
            <v>0</v>
          </cell>
        </row>
        <row r="4976">
          <cell r="S4976">
            <v>8</v>
          </cell>
          <cell r="V4976" t="str">
            <v>OPERACIONES AJENAS DE INGRESO</v>
          </cell>
          <cell r="AC4976">
            <v>-1321.58</v>
          </cell>
          <cell r="AD4976">
            <v>0</v>
          </cell>
        </row>
        <row r="4977">
          <cell r="S4977">
            <v>8</v>
          </cell>
          <cell r="V4977">
            <v>13201</v>
          </cell>
          <cell r="AC4977">
            <v>957.25</v>
          </cell>
          <cell r="AD4977">
            <v>0</v>
          </cell>
        </row>
        <row r="4978">
          <cell r="S4978">
            <v>8</v>
          </cell>
          <cell r="V4978">
            <v>13202</v>
          </cell>
          <cell r="AC4978">
            <v>9725.33</v>
          </cell>
          <cell r="AD4978">
            <v>0</v>
          </cell>
        </row>
        <row r="4979">
          <cell r="S4979">
            <v>8</v>
          </cell>
          <cell r="V4979">
            <v>39202</v>
          </cell>
          <cell r="AC4979">
            <v>769.44</v>
          </cell>
          <cell r="AD4979">
            <v>0</v>
          </cell>
        </row>
        <row r="4980">
          <cell r="S4980">
            <v>8</v>
          </cell>
          <cell r="V4980" t="str">
            <v>OPERACIONES AJENAS DE INGRESO</v>
          </cell>
          <cell r="AC4980">
            <v>-845.17</v>
          </cell>
          <cell r="AD4980">
            <v>0</v>
          </cell>
        </row>
        <row r="4981">
          <cell r="S4981">
            <v>8</v>
          </cell>
          <cell r="V4981">
            <v>13201</v>
          </cell>
          <cell r="AC4981">
            <v>542.72</v>
          </cell>
          <cell r="AD4981">
            <v>0</v>
          </cell>
        </row>
        <row r="4982">
          <cell r="S4982">
            <v>8</v>
          </cell>
          <cell r="V4982">
            <v>13202</v>
          </cell>
          <cell r="AC4982">
            <v>61480.36</v>
          </cell>
          <cell r="AD4982">
            <v>0</v>
          </cell>
        </row>
        <row r="4983">
          <cell r="S4983">
            <v>8</v>
          </cell>
          <cell r="V4983">
            <v>15202</v>
          </cell>
          <cell r="AC4983">
            <v>20246.88</v>
          </cell>
          <cell r="AD4983">
            <v>0</v>
          </cell>
        </row>
        <row r="4984">
          <cell r="S4984">
            <v>8</v>
          </cell>
          <cell r="V4984">
            <v>39202</v>
          </cell>
          <cell r="AC4984">
            <v>13457.4</v>
          </cell>
          <cell r="AD4984">
            <v>0</v>
          </cell>
        </row>
        <row r="4985">
          <cell r="S4985">
            <v>8</v>
          </cell>
          <cell r="V4985" t="str">
            <v>OPERACIONES AJENAS DE INGRESO</v>
          </cell>
          <cell r="AC4985">
            <v>-18008.03</v>
          </cell>
          <cell r="AD4985">
            <v>0</v>
          </cell>
        </row>
        <row r="4986">
          <cell r="S4986">
            <v>8</v>
          </cell>
          <cell r="V4986">
            <v>13201</v>
          </cell>
          <cell r="AC4986">
            <v>363.13</v>
          </cell>
          <cell r="AD4986">
            <v>0</v>
          </cell>
        </row>
        <row r="4987">
          <cell r="S4987">
            <v>8</v>
          </cell>
          <cell r="V4987">
            <v>13202</v>
          </cell>
          <cell r="AC4987">
            <v>1542.9</v>
          </cell>
          <cell r="AD4987">
            <v>0</v>
          </cell>
        </row>
        <row r="4988">
          <cell r="S4988">
            <v>8</v>
          </cell>
          <cell r="V4988">
            <v>15202</v>
          </cell>
          <cell r="AC4988">
            <v>773.77</v>
          </cell>
          <cell r="AD4988">
            <v>0</v>
          </cell>
        </row>
        <row r="4989">
          <cell r="S4989">
            <v>8</v>
          </cell>
          <cell r="V4989">
            <v>13201</v>
          </cell>
          <cell r="AC4989">
            <v>432.98</v>
          </cell>
          <cell r="AD4989">
            <v>0</v>
          </cell>
        </row>
        <row r="4990">
          <cell r="S4990">
            <v>8</v>
          </cell>
          <cell r="V4990">
            <v>13202</v>
          </cell>
          <cell r="AC4990">
            <v>33995.699999999997</v>
          </cell>
          <cell r="AD4990">
            <v>0</v>
          </cell>
        </row>
        <row r="4991">
          <cell r="S4991">
            <v>8</v>
          </cell>
          <cell r="V4991">
            <v>15202</v>
          </cell>
          <cell r="AC4991">
            <v>10447.89</v>
          </cell>
          <cell r="AD4991">
            <v>0</v>
          </cell>
        </row>
        <row r="4992">
          <cell r="S4992">
            <v>8</v>
          </cell>
          <cell r="V4992">
            <v>39202</v>
          </cell>
          <cell r="AC4992">
            <v>5563.63</v>
          </cell>
          <cell r="AD4992">
            <v>0</v>
          </cell>
        </row>
        <row r="4993">
          <cell r="S4993">
            <v>8</v>
          </cell>
          <cell r="V4993" t="str">
            <v>OPERACIONES AJENAS DE INGRESO</v>
          </cell>
          <cell r="AC4993">
            <v>-7344.36</v>
          </cell>
          <cell r="AD4993">
            <v>0</v>
          </cell>
        </row>
        <row r="4994">
          <cell r="S4994">
            <v>8</v>
          </cell>
          <cell r="V4994">
            <v>13201</v>
          </cell>
          <cell r="AC4994">
            <v>1443.25</v>
          </cell>
          <cell r="AD4994">
            <v>0</v>
          </cell>
        </row>
        <row r="4995">
          <cell r="S4995">
            <v>8</v>
          </cell>
          <cell r="V4995">
            <v>13202</v>
          </cell>
          <cell r="AC4995">
            <v>14571.67</v>
          </cell>
          <cell r="AD4995">
            <v>0</v>
          </cell>
        </row>
        <row r="4996">
          <cell r="S4996">
            <v>8</v>
          </cell>
          <cell r="V4996">
            <v>39202</v>
          </cell>
          <cell r="AC4996">
            <v>1594.83</v>
          </cell>
          <cell r="AD4996">
            <v>0</v>
          </cell>
        </row>
        <row r="4997">
          <cell r="S4997">
            <v>8</v>
          </cell>
          <cell r="V4997" t="str">
            <v>OPERACIONES AJENAS DE INGRESO</v>
          </cell>
          <cell r="AC4997">
            <v>-1752.79</v>
          </cell>
          <cell r="AD4997">
            <v>0</v>
          </cell>
        </row>
        <row r="4998">
          <cell r="S4998">
            <v>8</v>
          </cell>
          <cell r="V4998">
            <v>13201</v>
          </cell>
          <cell r="AC4998">
            <v>2040.25</v>
          </cell>
          <cell r="AD4998">
            <v>0</v>
          </cell>
        </row>
        <row r="4999">
          <cell r="S4999">
            <v>8</v>
          </cell>
          <cell r="V4999">
            <v>13202</v>
          </cell>
          <cell r="AC4999">
            <v>8520</v>
          </cell>
          <cell r="AD4999">
            <v>0</v>
          </cell>
        </row>
        <row r="5000">
          <cell r="S5000">
            <v>8</v>
          </cell>
          <cell r="V5000">
            <v>39202</v>
          </cell>
          <cell r="AC5000">
            <v>671.14</v>
          </cell>
          <cell r="AD5000">
            <v>0</v>
          </cell>
        </row>
        <row r="5001">
          <cell r="S5001">
            <v>8</v>
          </cell>
          <cell r="V5001" t="str">
            <v>OPERACIONES AJENAS DE INGRESO</v>
          </cell>
          <cell r="AC5001">
            <v>-831.86</v>
          </cell>
          <cell r="AD5001">
            <v>0</v>
          </cell>
        </row>
        <row r="5002">
          <cell r="S5002">
            <v>3</v>
          </cell>
          <cell r="V5002">
            <v>13201</v>
          </cell>
          <cell r="AC5002">
            <v>1235.5</v>
          </cell>
          <cell r="AD5002">
            <v>0</v>
          </cell>
        </row>
        <row r="5003">
          <cell r="S5003">
            <v>3</v>
          </cell>
          <cell r="V5003">
            <v>13202</v>
          </cell>
          <cell r="AC5003">
            <v>12474.33</v>
          </cell>
          <cell r="AD5003">
            <v>0</v>
          </cell>
        </row>
        <row r="5004">
          <cell r="S5004">
            <v>3</v>
          </cell>
          <cell r="V5004">
            <v>39202</v>
          </cell>
          <cell r="AC5004">
            <v>1202.48</v>
          </cell>
          <cell r="AD5004">
            <v>0</v>
          </cell>
        </row>
        <row r="5005">
          <cell r="S5005">
            <v>3</v>
          </cell>
          <cell r="V5005" t="str">
            <v>OPERACIONES AJENAS DE INGRESO</v>
          </cell>
          <cell r="AC5005">
            <v>0</v>
          </cell>
          <cell r="AD5005">
            <v>0</v>
          </cell>
        </row>
        <row r="5006">
          <cell r="S5006">
            <v>3</v>
          </cell>
          <cell r="V5006">
            <v>13201</v>
          </cell>
          <cell r="AC5006">
            <v>3174.17</v>
          </cell>
          <cell r="AD5006">
            <v>0</v>
          </cell>
        </row>
        <row r="5007">
          <cell r="S5007">
            <v>3</v>
          </cell>
          <cell r="V5007">
            <v>13202</v>
          </cell>
          <cell r="AC5007">
            <v>32048.33</v>
          </cell>
          <cell r="AD5007">
            <v>0</v>
          </cell>
        </row>
        <row r="5008">
          <cell r="S5008">
            <v>3</v>
          </cell>
          <cell r="V5008">
            <v>39202</v>
          </cell>
          <cell r="AC5008">
            <v>5406.18</v>
          </cell>
          <cell r="AD5008">
            <v>0</v>
          </cell>
        </row>
        <row r="5009">
          <cell r="S5009">
            <v>3</v>
          </cell>
          <cell r="V5009" t="str">
            <v>OPERACIONES AJENAS DE INGRESO</v>
          </cell>
          <cell r="AC5009">
            <v>0</v>
          </cell>
          <cell r="AD5009">
            <v>0</v>
          </cell>
        </row>
        <row r="5010">
          <cell r="S5010">
            <v>3</v>
          </cell>
          <cell r="V5010">
            <v>13201</v>
          </cell>
          <cell r="AC5010">
            <v>1235.5</v>
          </cell>
          <cell r="AD5010">
            <v>0</v>
          </cell>
        </row>
        <row r="5011">
          <cell r="S5011">
            <v>3</v>
          </cell>
          <cell r="V5011">
            <v>13202</v>
          </cell>
          <cell r="AC5011">
            <v>12474.33</v>
          </cell>
          <cell r="AD5011">
            <v>0</v>
          </cell>
        </row>
        <row r="5012">
          <cell r="S5012">
            <v>3</v>
          </cell>
          <cell r="V5012">
            <v>39202</v>
          </cell>
          <cell r="AC5012">
            <v>1202.48</v>
          </cell>
          <cell r="AD5012">
            <v>0</v>
          </cell>
        </row>
        <row r="5013">
          <cell r="S5013">
            <v>3</v>
          </cell>
          <cell r="V5013" t="str">
            <v>OPERACIONES AJENAS DE INGRESO</v>
          </cell>
          <cell r="AC5013">
            <v>0</v>
          </cell>
          <cell r="AD5013">
            <v>0</v>
          </cell>
        </row>
        <row r="5014">
          <cell r="S5014">
            <v>3</v>
          </cell>
          <cell r="V5014">
            <v>13201</v>
          </cell>
          <cell r="AC5014">
            <v>3174.17</v>
          </cell>
          <cell r="AD5014">
            <v>0</v>
          </cell>
        </row>
        <row r="5015">
          <cell r="S5015">
            <v>3</v>
          </cell>
          <cell r="V5015">
            <v>13202</v>
          </cell>
          <cell r="AC5015">
            <v>32048.33</v>
          </cell>
          <cell r="AD5015">
            <v>0</v>
          </cell>
        </row>
        <row r="5016">
          <cell r="S5016">
            <v>3</v>
          </cell>
          <cell r="V5016">
            <v>39202</v>
          </cell>
          <cell r="AC5016">
            <v>5406.18</v>
          </cell>
          <cell r="AD5016">
            <v>0</v>
          </cell>
        </row>
        <row r="5017">
          <cell r="S5017">
            <v>3</v>
          </cell>
          <cell r="V5017" t="str">
            <v>OPERACIONES AJENAS DE INGRESO</v>
          </cell>
          <cell r="AC5017">
            <v>0</v>
          </cell>
          <cell r="AD5017">
            <v>0</v>
          </cell>
        </row>
        <row r="5018">
          <cell r="S5018">
            <v>3</v>
          </cell>
          <cell r="V5018">
            <v>13201</v>
          </cell>
          <cell r="AC5018">
            <v>1235.5</v>
          </cell>
          <cell r="AD5018">
            <v>0</v>
          </cell>
        </row>
        <row r="5019">
          <cell r="S5019">
            <v>3</v>
          </cell>
          <cell r="V5019">
            <v>13202</v>
          </cell>
          <cell r="AC5019">
            <v>12474.33</v>
          </cell>
          <cell r="AD5019">
            <v>0</v>
          </cell>
        </row>
        <row r="5020">
          <cell r="S5020">
            <v>3</v>
          </cell>
          <cell r="V5020">
            <v>39202</v>
          </cell>
          <cell r="AC5020">
            <v>1202.48</v>
          </cell>
          <cell r="AD5020">
            <v>0</v>
          </cell>
        </row>
        <row r="5021">
          <cell r="S5021">
            <v>3</v>
          </cell>
          <cell r="V5021" t="str">
            <v>OPERACIONES AJENAS DE INGRESO</v>
          </cell>
          <cell r="AC5021">
            <v>0</v>
          </cell>
          <cell r="AD5021">
            <v>0</v>
          </cell>
        </row>
        <row r="5022">
          <cell r="S5022">
            <v>9</v>
          </cell>
          <cell r="V5022">
            <v>37504</v>
          </cell>
          <cell r="AC5022">
            <v>1818</v>
          </cell>
          <cell r="AD5022">
            <v>0</v>
          </cell>
        </row>
        <row r="5023">
          <cell r="S5023">
            <v>9</v>
          </cell>
          <cell r="V5023">
            <v>37504</v>
          </cell>
          <cell r="AC5023">
            <v>0</v>
          </cell>
          <cell r="AD5023">
            <v>0</v>
          </cell>
        </row>
        <row r="5024">
          <cell r="S5024">
            <v>9</v>
          </cell>
          <cell r="V5024">
            <v>37504</v>
          </cell>
          <cell r="AC5024">
            <v>4250</v>
          </cell>
          <cell r="AD5024">
            <v>0</v>
          </cell>
        </row>
        <row r="5025">
          <cell r="S5025">
            <v>9</v>
          </cell>
          <cell r="V5025">
            <v>37504</v>
          </cell>
          <cell r="AC5025">
            <v>740</v>
          </cell>
          <cell r="AD5025">
            <v>0</v>
          </cell>
        </row>
        <row r="5026">
          <cell r="S5026">
            <v>9</v>
          </cell>
          <cell r="V5026">
            <v>31101</v>
          </cell>
          <cell r="AC5026">
            <v>3144.59</v>
          </cell>
          <cell r="AD5026">
            <v>484.41</v>
          </cell>
        </row>
        <row r="5027">
          <cell r="S5027">
            <v>9</v>
          </cell>
          <cell r="V5027">
            <v>31301</v>
          </cell>
          <cell r="AC5027">
            <v>307.01</v>
          </cell>
          <cell r="AD5027">
            <v>48.99</v>
          </cell>
        </row>
        <row r="5028">
          <cell r="S5028">
            <v>9</v>
          </cell>
          <cell r="V5028">
            <v>33104</v>
          </cell>
          <cell r="AC5028">
            <v>11454.34</v>
          </cell>
          <cell r="AD5028">
            <v>1832.69</v>
          </cell>
        </row>
        <row r="5029">
          <cell r="S5029">
            <v>9</v>
          </cell>
          <cell r="V5029">
            <v>33104</v>
          </cell>
          <cell r="AC5029">
            <v>19432.14</v>
          </cell>
          <cell r="AD5029">
            <v>3109.14</v>
          </cell>
        </row>
        <row r="5030">
          <cell r="S5030">
            <v>9</v>
          </cell>
          <cell r="V5030">
            <v>33104</v>
          </cell>
          <cell r="AC5030">
            <v>760.34</v>
          </cell>
          <cell r="AD5030">
            <v>121.65</v>
          </cell>
        </row>
        <row r="5031">
          <cell r="S5031">
            <v>9</v>
          </cell>
          <cell r="V5031">
            <v>33104</v>
          </cell>
          <cell r="AC5031">
            <v>597.84</v>
          </cell>
          <cell r="AD5031">
            <v>95.66</v>
          </cell>
        </row>
        <row r="5032">
          <cell r="S5032">
            <v>9</v>
          </cell>
          <cell r="V5032">
            <v>33104</v>
          </cell>
          <cell r="AC5032">
            <v>3500</v>
          </cell>
          <cell r="AD5032">
            <v>560</v>
          </cell>
        </row>
        <row r="5033">
          <cell r="S5033">
            <v>9</v>
          </cell>
          <cell r="V5033">
            <v>33104</v>
          </cell>
          <cell r="AC5033">
            <v>3500</v>
          </cell>
          <cell r="AD5033">
            <v>560</v>
          </cell>
        </row>
        <row r="5034">
          <cell r="S5034">
            <v>9</v>
          </cell>
          <cell r="V5034">
            <v>33104</v>
          </cell>
          <cell r="AC5034">
            <v>3500</v>
          </cell>
          <cell r="AD5034">
            <v>560</v>
          </cell>
        </row>
        <row r="5035">
          <cell r="S5035">
            <v>9</v>
          </cell>
          <cell r="V5035">
            <v>33104</v>
          </cell>
          <cell r="AC5035">
            <v>3500</v>
          </cell>
          <cell r="AD5035">
            <v>560</v>
          </cell>
        </row>
        <row r="5036">
          <cell r="S5036">
            <v>9</v>
          </cell>
          <cell r="V5036">
            <v>33104</v>
          </cell>
          <cell r="AC5036">
            <v>3500</v>
          </cell>
          <cell r="AD5036">
            <v>560</v>
          </cell>
        </row>
        <row r="5037">
          <cell r="S5037">
            <v>9</v>
          </cell>
          <cell r="V5037">
            <v>33104</v>
          </cell>
          <cell r="AC5037">
            <v>3500</v>
          </cell>
          <cell r="AD5037">
            <v>560</v>
          </cell>
        </row>
        <row r="5038">
          <cell r="S5038">
            <v>9</v>
          </cell>
          <cell r="V5038">
            <v>33104</v>
          </cell>
          <cell r="AC5038">
            <v>3500</v>
          </cell>
          <cell r="AD5038">
            <v>560</v>
          </cell>
        </row>
        <row r="5039">
          <cell r="S5039">
            <v>9</v>
          </cell>
          <cell r="V5039">
            <v>33104</v>
          </cell>
          <cell r="AC5039">
            <v>3500</v>
          </cell>
          <cell r="AD5039">
            <v>560</v>
          </cell>
        </row>
        <row r="5040">
          <cell r="S5040">
            <v>9</v>
          </cell>
          <cell r="V5040">
            <v>37504</v>
          </cell>
          <cell r="AC5040">
            <v>0</v>
          </cell>
          <cell r="AD5040">
            <v>0</v>
          </cell>
        </row>
        <row r="5041">
          <cell r="S5041">
            <v>8</v>
          </cell>
          <cell r="V5041">
            <v>14103</v>
          </cell>
          <cell r="AC5041">
            <v>5863.68</v>
          </cell>
          <cell r="AD5041">
            <v>0</v>
          </cell>
        </row>
        <row r="5042">
          <cell r="S5042">
            <v>8</v>
          </cell>
          <cell r="V5042">
            <v>39202</v>
          </cell>
          <cell r="AC5042">
            <v>1397.94</v>
          </cell>
          <cell r="AD5042">
            <v>0</v>
          </cell>
        </row>
        <row r="5043">
          <cell r="S5043">
            <v>8</v>
          </cell>
          <cell r="V5043" t="str">
            <v>OPERACIONES AJENAS DE EGRESO</v>
          </cell>
          <cell r="AC5043">
            <v>343.18</v>
          </cell>
          <cell r="AD5043">
            <v>0</v>
          </cell>
        </row>
        <row r="5044">
          <cell r="S5044">
            <v>8</v>
          </cell>
          <cell r="V5044">
            <v>14103</v>
          </cell>
          <cell r="AC5044">
            <v>1437.62</v>
          </cell>
          <cell r="AD5044">
            <v>0</v>
          </cell>
        </row>
        <row r="5045">
          <cell r="S5045">
            <v>8</v>
          </cell>
          <cell r="V5045" t="str">
            <v>OPERACIONES AJENAS DE EGRESO</v>
          </cell>
          <cell r="AC5045">
            <v>513.44000000000005</v>
          </cell>
          <cell r="AD5045">
            <v>0</v>
          </cell>
        </row>
        <row r="5046">
          <cell r="S5046">
            <v>8</v>
          </cell>
          <cell r="V5046">
            <v>14301</v>
          </cell>
          <cell r="AC5046">
            <v>912.78</v>
          </cell>
          <cell r="AD5046">
            <v>0</v>
          </cell>
        </row>
        <row r="5047">
          <cell r="S5047">
            <v>8</v>
          </cell>
          <cell r="V5047">
            <v>39202</v>
          </cell>
          <cell r="AC5047">
            <v>1389.53</v>
          </cell>
          <cell r="AD5047">
            <v>0</v>
          </cell>
        </row>
        <row r="5048">
          <cell r="S5048">
            <v>9</v>
          </cell>
          <cell r="V5048">
            <v>33104</v>
          </cell>
          <cell r="AC5048">
            <v>6480</v>
          </cell>
          <cell r="AD5048">
            <v>1036.8</v>
          </cell>
        </row>
        <row r="5049">
          <cell r="S5049">
            <v>9</v>
          </cell>
          <cell r="V5049">
            <v>33104</v>
          </cell>
          <cell r="AC5049">
            <v>1283.6600000000001</v>
          </cell>
          <cell r="AD5049">
            <v>205.39</v>
          </cell>
        </row>
        <row r="5050">
          <cell r="S5050">
            <v>9</v>
          </cell>
          <cell r="V5050">
            <v>33104</v>
          </cell>
          <cell r="AC5050">
            <v>6480</v>
          </cell>
          <cell r="AD5050">
            <v>1036.8</v>
          </cell>
        </row>
        <row r="5051">
          <cell r="S5051">
            <v>9</v>
          </cell>
          <cell r="V5051">
            <v>33104</v>
          </cell>
          <cell r="AC5051">
            <v>1283.6600000000001</v>
          </cell>
          <cell r="AD5051">
            <v>205.39</v>
          </cell>
        </row>
        <row r="5052">
          <cell r="S5052">
            <v>9</v>
          </cell>
          <cell r="V5052">
            <v>37504</v>
          </cell>
          <cell r="AC5052">
            <v>3632</v>
          </cell>
          <cell r="AD5052">
            <v>0</v>
          </cell>
        </row>
        <row r="5053">
          <cell r="S5053">
            <v>9</v>
          </cell>
          <cell r="V5053">
            <v>37504</v>
          </cell>
          <cell r="AC5053">
            <v>9774</v>
          </cell>
          <cell r="AD5053">
            <v>0</v>
          </cell>
        </row>
        <row r="5054">
          <cell r="S5054">
            <v>9</v>
          </cell>
          <cell r="V5054">
            <v>37504</v>
          </cell>
          <cell r="AC5054">
            <v>2450</v>
          </cell>
          <cell r="AD5054">
            <v>0</v>
          </cell>
        </row>
        <row r="5055">
          <cell r="S5055">
            <v>9</v>
          </cell>
          <cell r="V5055">
            <v>37504</v>
          </cell>
          <cell r="AC5055">
            <v>2450</v>
          </cell>
          <cell r="AD5055">
            <v>0</v>
          </cell>
        </row>
        <row r="5056">
          <cell r="S5056">
            <v>9</v>
          </cell>
          <cell r="V5056">
            <v>32201</v>
          </cell>
          <cell r="AC5056">
            <v>12337</v>
          </cell>
          <cell r="AD5056">
            <v>1973.92</v>
          </cell>
        </row>
        <row r="5057">
          <cell r="S5057">
            <v>9</v>
          </cell>
          <cell r="V5057">
            <v>32201</v>
          </cell>
          <cell r="AC5057">
            <v>12337</v>
          </cell>
          <cell r="AD5057">
            <v>1973.92</v>
          </cell>
        </row>
        <row r="5058">
          <cell r="S5058">
            <v>9</v>
          </cell>
          <cell r="V5058" t="str">
            <v>OPERACIONES AJENAS DE EGRESO</v>
          </cell>
          <cell r="AC5058">
            <v>28662.61</v>
          </cell>
          <cell r="AD5058">
            <v>0</v>
          </cell>
        </row>
        <row r="5059">
          <cell r="S5059">
            <v>9</v>
          </cell>
          <cell r="V5059">
            <v>26103</v>
          </cell>
          <cell r="AC5059">
            <v>810.32</v>
          </cell>
          <cell r="AD5059">
            <v>125.89</v>
          </cell>
        </row>
        <row r="5060">
          <cell r="S5060">
            <v>9</v>
          </cell>
          <cell r="V5060">
            <v>32201</v>
          </cell>
          <cell r="AC5060">
            <v>29444.33</v>
          </cell>
          <cell r="AD5060">
            <v>4711.09</v>
          </cell>
        </row>
        <row r="5061">
          <cell r="S5061">
            <v>9</v>
          </cell>
          <cell r="V5061">
            <v>32201</v>
          </cell>
          <cell r="AC5061">
            <v>981</v>
          </cell>
          <cell r="AD5061">
            <v>156.96</v>
          </cell>
        </row>
        <row r="5062">
          <cell r="S5062">
            <v>9</v>
          </cell>
          <cell r="V5062">
            <v>32201</v>
          </cell>
          <cell r="AC5062">
            <v>29444.33</v>
          </cell>
          <cell r="AD5062">
            <v>4711.09</v>
          </cell>
        </row>
        <row r="5063">
          <cell r="S5063">
            <v>9</v>
          </cell>
          <cell r="V5063">
            <v>32201</v>
          </cell>
          <cell r="AC5063">
            <v>981</v>
          </cell>
          <cell r="AD5063">
            <v>156.96</v>
          </cell>
        </row>
        <row r="5064">
          <cell r="S5064">
            <v>9</v>
          </cell>
          <cell r="V5064">
            <v>32201</v>
          </cell>
          <cell r="AC5064">
            <v>29444.33</v>
          </cell>
          <cell r="AD5064">
            <v>4711.09</v>
          </cell>
        </row>
        <row r="5065">
          <cell r="S5065">
            <v>9</v>
          </cell>
          <cell r="V5065">
            <v>32201</v>
          </cell>
          <cell r="AC5065">
            <v>981</v>
          </cell>
          <cell r="AD5065">
            <v>156.96</v>
          </cell>
        </row>
        <row r="5066">
          <cell r="S5066">
            <v>9</v>
          </cell>
          <cell r="V5066">
            <v>32201</v>
          </cell>
          <cell r="AC5066">
            <v>29444.33</v>
          </cell>
          <cell r="AD5066">
            <v>4711.09</v>
          </cell>
        </row>
        <row r="5067">
          <cell r="S5067">
            <v>9</v>
          </cell>
          <cell r="V5067">
            <v>32201</v>
          </cell>
          <cell r="AC5067">
            <v>981</v>
          </cell>
          <cell r="AD5067">
            <v>156.96</v>
          </cell>
        </row>
        <row r="5068">
          <cell r="S5068">
            <v>9</v>
          </cell>
          <cell r="V5068">
            <v>37504</v>
          </cell>
          <cell r="AC5068">
            <v>139</v>
          </cell>
          <cell r="AD5068">
            <v>0</v>
          </cell>
        </row>
        <row r="5069">
          <cell r="S5069">
            <v>9</v>
          </cell>
          <cell r="V5069">
            <v>37504</v>
          </cell>
          <cell r="AC5069">
            <v>357</v>
          </cell>
          <cell r="AD5069">
            <v>0</v>
          </cell>
        </row>
        <row r="5070">
          <cell r="S5070">
            <v>9</v>
          </cell>
          <cell r="V5070">
            <v>37504</v>
          </cell>
          <cell r="AC5070">
            <v>547</v>
          </cell>
          <cell r="AD5070">
            <v>0</v>
          </cell>
        </row>
        <row r="5071">
          <cell r="S5071">
            <v>9</v>
          </cell>
          <cell r="V5071">
            <v>33104</v>
          </cell>
          <cell r="AC5071">
            <v>3500</v>
          </cell>
          <cell r="AD5071">
            <v>560</v>
          </cell>
        </row>
        <row r="5072">
          <cell r="S5072">
            <v>9</v>
          </cell>
          <cell r="V5072">
            <v>33104</v>
          </cell>
          <cell r="AC5072">
            <v>3500</v>
          </cell>
          <cell r="AD5072">
            <v>560</v>
          </cell>
        </row>
        <row r="5073">
          <cell r="S5073">
            <v>9</v>
          </cell>
          <cell r="V5073">
            <v>33104</v>
          </cell>
          <cell r="AC5073">
            <v>3500</v>
          </cell>
          <cell r="AD5073">
            <v>560</v>
          </cell>
        </row>
        <row r="5074">
          <cell r="S5074">
            <v>9</v>
          </cell>
          <cell r="V5074">
            <v>33104</v>
          </cell>
          <cell r="AC5074">
            <v>3500</v>
          </cell>
          <cell r="AD5074">
            <v>560</v>
          </cell>
        </row>
        <row r="5075">
          <cell r="S5075">
            <v>9</v>
          </cell>
          <cell r="V5075">
            <v>33104</v>
          </cell>
          <cell r="AC5075">
            <v>3500</v>
          </cell>
          <cell r="AD5075">
            <v>560</v>
          </cell>
        </row>
        <row r="5076">
          <cell r="S5076">
            <v>9</v>
          </cell>
          <cell r="V5076">
            <v>33104</v>
          </cell>
          <cell r="AC5076">
            <v>53160.800000000003</v>
          </cell>
          <cell r="AD5076">
            <v>8505.73</v>
          </cell>
        </row>
        <row r="5077">
          <cell r="S5077">
            <v>9</v>
          </cell>
          <cell r="V5077">
            <v>33104</v>
          </cell>
          <cell r="AC5077">
            <v>12075.1</v>
          </cell>
          <cell r="AD5077">
            <v>1932.02</v>
          </cell>
        </row>
        <row r="5078">
          <cell r="S5078">
            <v>9</v>
          </cell>
          <cell r="V5078">
            <v>33104</v>
          </cell>
          <cell r="AC5078">
            <v>10025.35</v>
          </cell>
          <cell r="AD5078">
            <v>1604.06</v>
          </cell>
        </row>
        <row r="5079">
          <cell r="S5079">
            <v>9</v>
          </cell>
          <cell r="V5079">
            <v>33104</v>
          </cell>
          <cell r="AC5079">
            <v>10025.35</v>
          </cell>
          <cell r="AD5079">
            <v>1604.06</v>
          </cell>
        </row>
        <row r="5080">
          <cell r="S5080">
            <v>9</v>
          </cell>
          <cell r="V5080">
            <v>33104</v>
          </cell>
          <cell r="AC5080">
            <v>12758.35</v>
          </cell>
          <cell r="AD5080">
            <v>2041.34</v>
          </cell>
        </row>
        <row r="5081">
          <cell r="S5081">
            <v>9</v>
          </cell>
          <cell r="V5081">
            <v>33104</v>
          </cell>
          <cell r="AC5081">
            <v>13441.6</v>
          </cell>
          <cell r="AD5081">
            <v>2150.66</v>
          </cell>
        </row>
        <row r="5082">
          <cell r="S5082">
            <v>9</v>
          </cell>
          <cell r="V5082">
            <v>33104</v>
          </cell>
          <cell r="AC5082">
            <v>6480</v>
          </cell>
          <cell r="AD5082">
            <v>1036.8</v>
          </cell>
        </row>
        <row r="5083">
          <cell r="S5083">
            <v>9</v>
          </cell>
          <cell r="V5083">
            <v>33104</v>
          </cell>
          <cell r="AC5083">
            <v>1283.6600000000001</v>
          </cell>
          <cell r="AD5083">
            <v>205.39</v>
          </cell>
        </row>
        <row r="5084">
          <cell r="S5084">
            <v>9</v>
          </cell>
          <cell r="V5084">
            <v>33104</v>
          </cell>
          <cell r="AC5084">
            <v>9720</v>
          </cell>
          <cell r="AD5084">
            <v>1555.2</v>
          </cell>
        </row>
        <row r="5085">
          <cell r="S5085">
            <v>9</v>
          </cell>
          <cell r="V5085">
            <v>33104</v>
          </cell>
          <cell r="AC5085">
            <v>1812.24</v>
          </cell>
          <cell r="AD5085">
            <v>289.95999999999998</v>
          </cell>
        </row>
        <row r="5086">
          <cell r="S5086">
            <v>9</v>
          </cell>
          <cell r="V5086">
            <v>33104</v>
          </cell>
          <cell r="AC5086">
            <v>6480</v>
          </cell>
          <cell r="AD5086">
            <v>1036.8</v>
          </cell>
        </row>
        <row r="5087">
          <cell r="S5087">
            <v>9</v>
          </cell>
          <cell r="V5087">
            <v>33104</v>
          </cell>
          <cell r="AC5087">
            <v>1283.6600000000001</v>
          </cell>
          <cell r="AD5087">
            <v>205.39</v>
          </cell>
        </row>
        <row r="5088">
          <cell r="S5088">
            <v>9</v>
          </cell>
          <cell r="V5088">
            <v>31301</v>
          </cell>
          <cell r="AC5088">
            <v>1408.15</v>
          </cell>
          <cell r="AD5088">
            <v>225.14</v>
          </cell>
        </row>
        <row r="5089">
          <cell r="S5089">
            <v>9</v>
          </cell>
          <cell r="V5089">
            <v>31101</v>
          </cell>
          <cell r="AC5089">
            <v>0</v>
          </cell>
          <cell r="AD5089">
            <v>0</v>
          </cell>
        </row>
        <row r="5090">
          <cell r="S5090">
            <v>9</v>
          </cell>
          <cell r="V5090">
            <v>31101</v>
          </cell>
          <cell r="AC5090">
            <v>3692.25</v>
          </cell>
          <cell r="AD5090">
            <v>582.75</v>
          </cell>
        </row>
        <row r="5091">
          <cell r="S5091">
            <v>9</v>
          </cell>
          <cell r="V5091">
            <v>37504</v>
          </cell>
          <cell r="AC5091">
            <v>1818</v>
          </cell>
          <cell r="AD5091">
            <v>0</v>
          </cell>
        </row>
        <row r="5092">
          <cell r="S5092">
            <v>9</v>
          </cell>
          <cell r="V5092">
            <v>13201</v>
          </cell>
          <cell r="AC5092">
            <v>521999.52</v>
          </cell>
          <cell r="AD5092">
            <v>0</v>
          </cell>
        </row>
        <row r="5093">
          <cell r="S5093">
            <v>8</v>
          </cell>
          <cell r="V5093" t="str">
            <v>No aplica</v>
          </cell>
          <cell r="AC5093">
            <v>1074818.3999999999</v>
          </cell>
          <cell r="AD5093">
            <v>0</v>
          </cell>
        </row>
        <row r="5094">
          <cell r="S5094">
            <v>8</v>
          </cell>
          <cell r="V5094" t="str">
            <v>No aplica</v>
          </cell>
          <cell r="AC5094">
            <v>329610.98</v>
          </cell>
          <cell r="AD5094">
            <v>0</v>
          </cell>
        </row>
        <row r="5095">
          <cell r="S5095">
            <v>8</v>
          </cell>
          <cell r="V5095" t="str">
            <v>No aplica</v>
          </cell>
          <cell r="AC5095">
            <v>159789.14000000001</v>
          </cell>
          <cell r="AD5095">
            <v>0</v>
          </cell>
        </row>
        <row r="5096">
          <cell r="S5096">
            <v>8</v>
          </cell>
          <cell r="V5096" t="str">
            <v>No aplica</v>
          </cell>
          <cell r="AC5096">
            <v>160158.9</v>
          </cell>
          <cell r="AD5096">
            <v>0</v>
          </cell>
        </row>
        <row r="5097">
          <cell r="S5097">
            <v>8</v>
          </cell>
          <cell r="V5097" t="str">
            <v>No aplica</v>
          </cell>
          <cell r="AC5097">
            <v>1146697.52</v>
          </cell>
          <cell r="AD5097">
            <v>0</v>
          </cell>
        </row>
        <row r="5098">
          <cell r="S5098">
            <v>8</v>
          </cell>
          <cell r="V5098" t="str">
            <v>No aplica</v>
          </cell>
          <cell r="AC5098">
            <v>274531.25</v>
          </cell>
          <cell r="AD5098">
            <v>0</v>
          </cell>
        </row>
        <row r="5099">
          <cell r="S5099">
            <v>8</v>
          </cell>
          <cell r="V5099" t="str">
            <v>No aplica</v>
          </cell>
          <cell r="AC5099">
            <v>620355.92000000004</v>
          </cell>
          <cell r="AD5099">
            <v>0</v>
          </cell>
        </row>
        <row r="5100">
          <cell r="S5100">
            <v>8</v>
          </cell>
          <cell r="V5100" t="str">
            <v>No aplica</v>
          </cell>
          <cell r="AC5100">
            <v>3401854.54</v>
          </cell>
          <cell r="AD5100">
            <v>0</v>
          </cell>
        </row>
        <row r="5101">
          <cell r="S5101">
            <v>8</v>
          </cell>
          <cell r="V5101" t="str">
            <v>No aplica</v>
          </cell>
          <cell r="AC5101">
            <v>265058.48</v>
          </cell>
          <cell r="AD5101">
            <v>0</v>
          </cell>
        </row>
        <row r="5102">
          <cell r="S5102">
            <v>9</v>
          </cell>
          <cell r="V5102">
            <v>37504</v>
          </cell>
          <cell r="AC5102">
            <v>1762.7</v>
          </cell>
          <cell r="AD5102">
            <v>0</v>
          </cell>
        </row>
        <row r="5103">
          <cell r="S5103">
            <v>9</v>
          </cell>
          <cell r="V5103">
            <v>37504</v>
          </cell>
          <cell r="AC5103">
            <v>1750</v>
          </cell>
          <cell r="AD5103">
            <v>0</v>
          </cell>
        </row>
        <row r="5104">
          <cell r="S5104">
            <v>9</v>
          </cell>
          <cell r="V5104">
            <v>39801</v>
          </cell>
          <cell r="AC5104">
            <v>9832</v>
          </cell>
          <cell r="AD5104">
            <v>0</v>
          </cell>
        </row>
        <row r="5105">
          <cell r="S5105">
            <v>9</v>
          </cell>
          <cell r="V5105">
            <v>39801</v>
          </cell>
          <cell r="AC5105">
            <v>1184</v>
          </cell>
          <cell r="AD5105">
            <v>0</v>
          </cell>
        </row>
        <row r="5106">
          <cell r="S5106">
            <v>9</v>
          </cell>
          <cell r="V5106">
            <v>39801</v>
          </cell>
          <cell r="AC5106">
            <v>13745</v>
          </cell>
          <cell r="AD5106">
            <v>0</v>
          </cell>
        </row>
        <row r="5107">
          <cell r="S5107">
            <v>9</v>
          </cell>
          <cell r="V5107">
            <v>39801</v>
          </cell>
          <cell r="AC5107">
            <v>2717</v>
          </cell>
          <cell r="AD5107">
            <v>0</v>
          </cell>
        </row>
        <row r="5108">
          <cell r="S5108">
            <v>9</v>
          </cell>
          <cell r="V5108">
            <v>39801</v>
          </cell>
          <cell r="AC5108">
            <v>1917</v>
          </cell>
          <cell r="AD5108">
            <v>0</v>
          </cell>
        </row>
        <row r="5109">
          <cell r="S5109">
            <v>9</v>
          </cell>
          <cell r="V5109">
            <v>39801</v>
          </cell>
          <cell r="AC5109">
            <v>2605</v>
          </cell>
          <cell r="AD5109">
            <v>0</v>
          </cell>
        </row>
        <row r="5110">
          <cell r="S5110">
            <v>9</v>
          </cell>
          <cell r="V5110">
            <v>39801</v>
          </cell>
          <cell r="AC5110">
            <v>12178</v>
          </cell>
          <cell r="AD5110">
            <v>0</v>
          </cell>
        </row>
        <row r="5111">
          <cell r="S5111">
            <v>9</v>
          </cell>
          <cell r="V5111">
            <v>39801</v>
          </cell>
          <cell r="AC5111">
            <v>3473</v>
          </cell>
          <cell r="AD5111">
            <v>0</v>
          </cell>
        </row>
        <row r="5112">
          <cell r="S5112">
            <v>9</v>
          </cell>
          <cell r="V5112">
            <v>39801</v>
          </cell>
          <cell r="AC5112">
            <v>1278</v>
          </cell>
          <cell r="AD5112">
            <v>0</v>
          </cell>
        </row>
        <row r="5113">
          <cell r="S5113">
            <v>9</v>
          </cell>
          <cell r="V5113">
            <v>39801</v>
          </cell>
          <cell r="AC5113">
            <v>7396</v>
          </cell>
          <cell r="AD5113">
            <v>0</v>
          </cell>
        </row>
        <row r="5114">
          <cell r="S5114">
            <v>9</v>
          </cell>
          <cell r="V5114">
            <v>39801</v>
          </cell>
          <cell r="AC5114">
            <v>2018</v>
          </cell>
          <cell r="AD5114">
            <v>0</v>
          </cell>
        </row>
        <row r="5115">
          <cell r="S5115">
            <v>9</v>
          </cell>
          <cell r="V5115">
            <v>39801</v>
          </cell>
          <cell r="AC5115">
            <v>2484</v>
          </cell>
          <cell r="AD5115">
            <v>0</v>
          </cell>
        </row>
        <row r="5116">
          <cell r="S5116">
            <v>9</v>
          </cell>
          <cell r="V5116">
            <v>39801</v>
          </cell>
          <cell r="AC5116">
            <v>1534</v>
          </cell>
          <cell r="AD5116">
            <v>0</v>
          </cell>
        </row>
        <row r="5117">
          <cell r="S5117">
            <v>9</v>
          </cell>
          <cell r="V5117">
            <v>39801</v>
          </cell>
          <cell r="AC5117">
            <v>2731</v>
          </cell>
          <cell r="AD5117">
            <v>0</v>
          </cell>
        </row>
        <row r="5118">
          <cell r="S5118">
            <v>9</v>
          </cell>
          <cell r="V5118">
            <v>39801</v>
          </cell>
          <cell r="AC5118">
            <v>10748</v>
          </cell>
          <cell r="AD5118">
            <v>0</v>
          </cell>
        </row>
        <row r="5119">
          <cell r="S5119">
            <v>9</v>
          </cell>
          <cell r="V5119">
            <v>39801</v>
          </cell>
          <cell r="AC5119">
            <v>767</v>
          </cell>
          <cell r="AD5119">
            <v>0</v>
          </cell>
        </row>
        <row r="5120">
          <cell r="S5120">
            <v>9</v>
          </cell>
          <cell r="V5120">
            <v>39801</v>
          </cell>
          <cell r="AC5120">
            <v>3202</v>
          </cell>
          <cell r="AD5120">
            <v>0</v>
          </cell>
        </row>
        <row r="5121">
          <cell r="S5121">
            <v>9</v>
          </cell>
          <cell r="V5121">
            <v>39801</v>
          </cell>
          <cell r="AC5121">
            <v>2368</v>
          </cell>
          <cell r="AD5121">
            <v>0</v>
          </cell>
        </row>
        <row r="5122">
          <cell r="S5122">
            <v>9</v>
          </cell>
          <cell r="V5122">
            <v>39801</v>
          </cell>
          <cell r="AC5122">
            <v>2368</v>
          </cell>
          <cell r="AD5122">
            <v>0</v>
          </cell>
        </row>
        <row r="5123">
          <cell r="S5123">
            <v>9</v>
          </cell>
          <cell r="V5123">
            <v>39801</v>
          </cell>
          <cell r="AC5123">
            <v>6108</v>
          </cell>
          <cell r="AD5123">
            <v>0</v>
          </cell>
        </row>
        <row r="5124">
          <cell r="S5124">
            <v>9</v>
          </cell>
          <cell r="V5124">
            <v>32201</v>
          </cell>
          <cell r="AC5124">
            <v>32800</v>
          </cell>
          <cell r="AD5124">
            <v>5248</v>
          </cell>
        </row>
        <row r="5125">
          <cell r="S5125">
            <v>9</v>
          </cell>
          <cell r="V5125">
            <v>32201</v>
          </cell>
          <cell r="AC5125">
            <v>60000</v>
          </cell>
          <cell r="AD5125">
            <v>9600</v>
          </cell>
        </row>
        <row r="5126">
          <cell r="S5126">
            <v>9</v>
          </cell>
          <cell r="V5126">
            <v>33104</v>
          </cell>
          <cell r="AC5126">
            <v>13901.46</v>
          </cell>
          <cell r="AD5126">
            <v>2224.23</v>
          </cell>
        </row>
        <row r="5127">
          <cell r="S5127">
            <v>9</v>
          </cell>
          <cell r="V5127">
            <v>33104</v>
          </cell>
          <cell r="AC5127">
            <v>8658.85</v>
          </cell>
          <cell r="AD5127">
            <v>1385.42</v>
          </cell>
        </row>
        <row r="5128">
          <cell r="S5128">
            <v>9</v>
          </cell>
          <cell r="V5128">
            <v>33901</v>
          </cell>
          <cell r="AC5128">
            <v>172413.79</v>
          </cell>
          <cell r="AD5128">
            <v>27586.21</v>
          </cell>
        </row>
        <row r="5129">
          <cell r="S5129">
            <v>9</v>
          </cell>
          <cell r="V5129">
            <v>39202</v>
          </cell>
          <cell r="AC5129">
            <v>51334.3</v>
          </cell>
          <cell r="AD5129">
            <v>0</v>
          </cell>
        </row>
        <row r="5130">
          <cell r="S5130">
            <v>9</v>
          </cell>
          <cell r="V5130">
            <v>37504</v>
          </cell>
          <cell r="AC5130">
            <v>1264.1500000000001</v>
          </cell>
          <cell r="AD5130">
            <v>0</v>
          </cell>
        </row>
        <row r="5131">
          <cell r="S5131">
            <v>9</v>
          </cell>
          <cell r="V5131">
            <v>37504</v>
          </cell>
          <cell r="AC5131">
            <v>1638.5</v>
          </cell>
          <cell r="AD5131">
            <v>0</v>
          </cell>
        </row>
        <row r="5132">
          <cell r="S5132">
            <v>9</v>
          </cell>
          <cell r="V5132">
            <v>37504</v>
          </cell>
          <cell r="AC5132">
            <v>4605</v>
          </cell>
          <cell r="AD5132">
            <v>0</v>
          </cell>
        </row>
        <row r="5133">
          <cell r="S5133">
            <v>9</v>
          </cell>
          <cell r="V5133">
            <v>37504</v>
          </cell>
          <cell r="AC5133">
            <v>2598</v>
          </cell>
          <cell r="AD5133">
            <v>0</v>
          </cell>
        </row>
        <row r="5134">
          <cell r="S5134">
            <v>9</v>
          </cell>
          <cell r="V5134">
            <v>37504</v>
          </cell>
          <cell r="AC5134">
            <v>5450</v>
          </cell>
          <cell r="AD5134">
            <v>0</v>
          </cell>
        </row>
        <row r="5135">
          <cell r="S5135">
            <v>9</v>
          </cell>
          <cell r="V5135">
            <v>33901</v>
          </cell>
          <cell r="AC5135">
            <v>25178.27</v>
          </cell>
          <cell r="AD5135">
            <v>4028.52</v>
          </cell>
        </row>
        <row r="5136">
          <cell r="S5136">
            <v>9</v>
          </cell>
          <cell r="V5136">
            <v>33901</v>
          </cell>
          <cell r="AC5136">
            <v>44854.33</v>
          </cell>
          <cell r="AD5136">
            <v>7176.69</v>
          </cell>
        </row>
        <row r="5137">
          <cell r="S5137">
            <v>9</v>
          </cell>
          <cell r="V5137">
            <v>33901</v>
          </cell>
          <cell r="AC5137">
            <v>11961.63</v>
          </cell>
          <cell r="AD5137">
            <v>1913.86</v>
          </cell>
        </row>
        <row r="5138">
          <cell r="S5138">
            <v>9</v>
          </cell>
          <cell r="V5138">
            <v>26103</v>
          </cell>
          <cell r="AC5138">
            <v>792.78</v>
          </cell>
          <cell r="AD5138">
            <v>123.16</v>
          </cell>
        </row>
        <row r="5139">
          <cell r="S5139">
            <v>9</v>
          </cell>
          <cell r="V5139">
            <v>33104</v>
          </cell>
          <cell r="AC5139">
            <v>610.34</v>
          </cell>
          <cell r="AD5139">
            <v>97.66</v>
          </cell>
        </row>
        <row r="5140">
          <cell r="S5140">
            <v>9</v>
          </cell>
          <cell r="V5140">
            <v>26103</v>
          </cell>
          <cell r="AC5140">
            <v>868.99</v>
          </cell>
          <cell r="AD5140">
            <v>135.01</v>
          </cell>
        </row>
        <row r="5141">
          <cell r="S5141">
            <v>9</v>
          </cell>
          <cell r="V5141">
            <v>31301</v>
          </cell>
          <cell r="AC5141">
            <v>133.69</v>
          </cell>
          <cell r="AD5141">
            <v>21.31</v>
          </cell>
        </row>
        <row r="5142">
          <cell r="S5142">
            <v>9</v>
          </cell>
          <cell r="V5142">
            <v>31101</v>
          </cell>
          <cell r="AC5142">
            <v>5838.82</v>
          </cell>
          <cell r="AD5142">
            <v>934.18</v>
          </cell>
        </row>
        <row r="5143">
          <cell r="S5143">
            <v>9</v>
          </cell>
          <cell r="V5143">
            <v>31101</v>
          </cell>
          <cell r="AC5143">
            <v>7256.05</v>
          </cell>
          <cell r="AD5143">
            <v>1160.95</v>
          </cell>
        </row>
        <row r="5144">
          <cell r="S5144">
            <v>9</v>
          </cell>
          <cell r="V5144">
            <v>31101</v>
          </cell>
          <cell r="AC5144">
            <v>5060.8900000000003</v>
          </cell>
          <cell r="AD5144">
            <v>736.11</v>
          </cell>
        </row>
        <row r="5145">
          <cell r="S5145">
            <v>9</v>
          </cell>
          <cell r="V5145">
            <v>31101</v>
          </cell>
          <cell r="AC5145">
            <v>1509.49</v>
          </cell>
          <cell r="AD5145">
            <v>219.51</v>
          </cell>
        </row>
        <row r="5146">
          <cell r="S5146">
            <v>9</v>
          </cell>
          <cell r="V5146">
            <v>31101</v>
          </cell>
          <cell r="AC5146">
            <v>6828.42</v>
          </cell>
          <cell r="AD5146">
            <v>1092.58</v>
          </cell>
        </row>
        <row r="5147">
          <cell r="S5147">
            <v>9</v>
          </cell>
          <cell r="V5147">
            <v>31101</v>
          </cell>
          <cell r="AC5147">
            <v>5778.71</v>
          </cell>
          <cell r="AD5147">
            <v>462.29</v>
          </cell>
        </row>
        <row r="5148">
          <cell r="S5148">
            <v>9</v>
          </cell>
          <cell r="V5148">
            <v>31301</v>
          </cell>
          <cell r="AC5148">
            <v>2242</v>
          </cell>
          <cell r="AD5148">
            <v>359</v>
          </cell>
        </row>
        <row r="5149">
          <cell r="S5149">
            <v>9</v>
          </cell>
          <cell r="V5149">
            <v>31301</v>
          </cell>
          <cell r="AC5149">
            <v>151644</v>
          </cell>
          <cell r="AD5149">
            <v>24263</v>
          </cell>
        </row>
        <row r="5150">
          <cell r="S5150">
            <v>9</v>
          </cell>
          <cell r="V5150">
            <v>31101</v>
          </cell>
          <cell r="AC5150">
            <v>47850.83</v>
          </cell>
          <cell r="AD5150">
            <v>7656.13</v>
          </cell>
        </row>
        <row r="5151">
          <cell r="S5151">
            <v>9</v>
          </cell>
          <cell r="V5151">
            <v>31101</v>
          </cell>
          <cell r="AC5151">
            <v>1290.04</v>
          </cell>
          <cell r="AD5151">
            <v>0</v>
          </cell>
        </row>
        <row r="5152">
          <cell r="S5152">
            <v>9</v>
          </cell>
          <cell r="V5152">
            <v>31101</v>
          </cell>
          <cell r="AC5152">
            <v>6513.91</v>
          </cell>
          <cell r="AD5152">
            <v>521.09</v>
          </cell>
        </row>
        <row r="5153">
          <cell r="S5153">
            <v>9</v>
          </cell>
          <cell r="V5153">
            <v>31101</v>
          </cell>
          <cell r="AC5153">
            <v>2383.62</v>
          </cell>
          <cell r="AD5153">
            <v>381.38</v>
          </cell>
        </row>
        <row r="5154">
          <cell r="S5154">
            <v>9</v>
          </cell>
          <cell r="V5154">
            <v>32201</v>
          </cell>
          <cell r="AC5154">
            <v>34808</v>
          </cell>
          <cell r="AD5154">
            <v>2784.64</v>
          </cell>
        </row>
        <row r="5155">
          <cell r="S5155">
            <v>9</v>
          </cell>
          <cell r="V5155">
            <v>35101</v>
          </cell>
          <cell r="AC5155">
            <v>1291.3800000000001</v>
          </cell>
          <cell r="AD5155">
            <v>206.62</v>
          </cell>
        </row>
        <row r="5156">
          <cell r="S5156">
            <v>9</v>
          </cell>
          <cell r="V5156" t="str">
            <v>OPERACIONES AJENAS DE EGRESO</v>
          </cell>
          <cell r="AC5156">
            <v>29750.19</v>
          </cell>
          <cell r="AD5156">
            <v>0</v>
          </cell>
        </row>
        <row r="5157">
          <cell r="S5157">
            <v>9</v>
          </cell>
          <cell r="V5157">
            <v>37504</v>
          </cell>
          <cell r="AC5157">
            <v>4000</v>
          </cell>
          <cell r="AD5157">
            <v>0</v>
          </cell>
        </row>
        <row r="5158">
          <cell r="S5158">
            <v>9</v>
          </cell>
          <cell r="V5158">
            <v>37504</v>
          </cell>
          <cell r="AC5158">
            <v>3190</v>
          </cell>
          <cell r="AD5158">
            <v>0</v>
          </cell>
        </row>
        <row r="5159">
          <cell r="S5159">
            <v>9</v>
          </cell>
          <cell r="V5159">
            <v>37504</v>
          </cell>
          <cell r="AC5159">
            <v>1470</v>
          </cell>
          <cell r="AD5159">
            <v>0</v>
          </cell>
        </row>
        <row r="5160">
          <cell r="S5160">
            <v>9</v>
          </cell>
          <cell r="V5160">
            <v>26103</v>
          </cell>
          <cell r="AC5160">
            <v>1297.6500000000001</v>
          </cell>
          <cell r="AD5160">
            <v>202.35</v>
          </cell>
        </row>
        <row r="5161">
          <cell r="S5161">
            <v>9</v>
          </cell>
          <cell r="V5161">
            <v>26103</v>
          </cell>
          <cell r="AC5161">
            <v>974.55</v>
          </cell>
          <cell r="AD5161">
            <v>151.41</v>
          </cell>
        </row>
        <row r="5162">
          <cell r="S5162">
            <v>9</v>
          </cell>
          <cell r="V5162">
            <v>32201</v>
          </cell>
          <cell r="AC5162">
            <v>40457.24</v>
          </cell>
          <cell r="AD5162">
            <v>6473.15</v>
          </cell>
        </row>
        <row r="5163">
          <cell r="S5163">
            <v>9</v>
          </cell>
          <cell r="V5163">
            <v>35101</v>
          </cell>
          <cell r="AC5163">
            <v>4045.72</v>
          </cell>
          <cell r="AD5163">
            <v>647.30999999999995</v>
          </cell>
        </row>
        <row r="5164">
          <cell r="S5164">
            <v>9</v>
          </cell>
          <cell r="V5164">
            <v>32201</v>
          </cell>
          <cell r="AC5164">
            <v>39071</v>
          </cell>
          <cell r="AD5164">
            <v>6251.36</v>
          </cell>
        </row>
        <row r="5165">
          <cell r="S5165">
            <v>9</v>
          </cell>
          <cell r="V5165">
            <v>31301</v>
          </cell>
          <cell r="AC5165">
            <v>0</v>
          </cell>
          <cell r="AD5165">
            <v>0</v>
          </cell>
        </row>
        <row r="5166">
          <cell r="S5166">
            <v>9</v>
          </cell>
          <cell r="V5166">
            <v>31301</v>
          </cell>
          <cell r="AC5166">
            <v>361</v>
          </cell>
          <cell r="AD5166">
            <v>0</v>
          </cell>
        </row>
        <row r="5167">
          <cell r="S5167">
            <v>9</v>
          </cell>
          <cell r="V5167">
            <v>31101</v>
          </cell>
          <cell r="AC5167">
            <v>38948.78</v>
          </cell>
          <cell r="AD5167">
            <v>6231.8</v>
          </cell>
        </row>
        <row r="5168">
          <cell r="S5168">
            <v>9</v>
          </cell>
          <cell r="V5168">
            <v>39202</v>
          </cell>
          <cell r="AC5168">
            <v>439.42</v>
          </cell>
          <cell r="AD5168">
            <v>0</v>
          </cell>
        </row>
        <row r="5169">
          <cell r="S5169">
            <v>9</v>
          </cell>
          <cell r="V5169">
            <v>31301</v>
          </cell>
          <cell r="AC5169">
            <v>0</v>
          </cell>
          <cell r="AD5169">
            <v>0</v>
          </cell>
        </row>
        <row r="5170">
          <cell r="S5170">
            <v>9</v>
          </cell>
          <cell r="V5170">
            <v>37504</v>
          </cell>
          <cell r="AC5170">
            <v>2980</v>
          </cell>
          <cell r="AD5170">
            <v>0</v>
          </cell>
        </row>
        <row r="5171">
          <cell r="S5171">
            <v>9</v>
          </cell>
          <cell r="V5171">
            <v>37504</v>
          </cell>
          <cell r="AC5171">
            <v>1873</v>
          </cell>
          <cell r="AD5171">
            <v>0</v>
          </cell>
        </row>
        <row r="5172">
          <cell r="S5172">
            <v>9</v>
          </cell>
          <cell r="V5172">
            <v>37504</v>
          </cell>
          <cell r="AC5172">
            <v>2151</v>
          </cell>
          <cell r="AD5172">
            <v>0</v>
          </cell>
        </row>
        <row r="5173">
          <cell r="S5173">
            <v>9</v>
          </cell>
          <cell r="V5173">
            <v>37504</v>
          </cell>
          <cell r="AC5173">
            <v>850</v>
          </cell>
          <cell r="AD5173">
            <v>0</v>
          </cell>
        </row>
        <row r="5174">
          <cell r="S5174">
            <v>9</v>
          </cell>
          <cell r="V5174">
            <v>37504</v>
          </cell>
          <cell r="AC5174">
            <v>490</v>
          </cell>
          <cell r="AD5174">
            <v>0</v>
          </cell>
        </row>
        <row r="5175">
          <cell r="S5175">
            <v>9</v>
          </cell>
          <cell r="V5175">
            <v>37504</v>
          </cell>
          <cell r="AC5175">
            <v>4349</v>
          </cell>
          <cell r="AD5175">
            <v>0</v>
          </cell>
        </row>
        <row r="5176">
          <cell r="S5176">
            <v>9</v>
          </cell>
          <cell r="V5176">
            <v>37504</v>
          </cell>
          <cell r="AC5176">
            <v>1470</v>
          </cell>
          <cell r="AD5176">
            <v>0</v>
          </cell>
        </row>
        <row r="5177">
          <cell r="S5177">
            <v>9</v>
          </cell>
          <cell r="V5177">
            <v>37504</v>
          </cell>
          <cell r="AC5177">
            <v>2550</v>
          </cell>
          <cell r="AD5177">
            <v>0</v>
          </cell>
        </row>
        <row r="5178">
          <cell r="S5178">
            <v>9</v>
          </cell>
          <cell r="V5178">
            <v>11301</v>
          </cell>
          <cell r="AC5178">
            <v>1457202.9</v>
          </cell>
          <cell r="AD5178">
            <v>0</v>
          </cell>
        </row>
        <row r="5179">
          <cell r="S5179">
            <v>9</v>
          </cell>
          <cell r="V5179">
            <v>11301</v>
          </cell>
          <cell r="AC5179">
            <v>1782827.05</v>
          </cell>
          <cell r="AD5179">
            <v>0</v>
          </cell>
        </row>
        <row r="5180">
          <cell r="S5180">
            <v>9</v>
          </cell>
          <cell r="V5180">
            <v>15402</v>
          </cell>
          <cell r="AC5180">
            <v>2220738.9500000007</v>
          </cell>
          <cell r="AD5180">
            <v>0</v>
          </cell>
        </row>
        <row r="5181">
          <cell r="S5181">
            <v>9</v>
          </cell>
          <cell r="V5181">
            <v>15402</v>
          </cell>
          <cell r="AC5181">
            <v>82693.03</v>
          </cell>
          <cell r="AD5181">
            <v>0</v>
          </cell>
        </row>
        <row r="5182">
          <cell r="S5182">
            <v>9</v>
          </cell>
          <cell r="V5182" t="str">
            <v>OPERACIONES AJENAS DE EGRESO</v>
          </cell>
          <cell r="AC5182">
            <v>0</v>
          </cell>
          <cell r="AD5182">
            <v>0</v>
          </cell>
        </row>
        <row r="5183">
          <cell r="S5183">
            <v>9</v>
          </cell>
          <cell r="V5183" t="str">
            <v>OPERACIONES AJENAS DE INGRESO</v>
          </cell>
          <cell r="AC5183">
            <v>0</v>
          </cell>
          <cell r="AD5183">
            <v>0</v>
          </cell>
        </row>
        <row r="5184">
          <cell r="S5184">
            <v>9</v>
          </cell>
          <cell r="V5184">
            <v>11301</v>
          </cell>
          <cell r="AC5184">
            <v>193851.94</v>
          </cell>
          <cell r="AD5184">
            <v>0</v>
          </cell>
        </row>
        <row r="5185">
          <cell r="S5185">
            <v>9</v>
          </cell>
          <cell r="V5185">
            <v>11301</v>
          </cell>
          <cell r="AC5185">
            <v>12241.5</v>
          </cell>
          <cell r="AD5185">
            <v>0</v>
          </cell>
        </row>
        <row r="5186">
          <cell r="S5186">
            <v>9</v>
          </cell>
          <cell r="V5186">
            <v>15402</v>
          </cell>
          <cell r="AC5186">
            <v>296352.01</v>
          </cell>
          <cell r="AD5186">
            <v>0</v>
          </cell>
        </row>
        <row r="5187">
          <cell r="S5187">
            <v>9</v>
          </cell>
          <cell r="V5187">
            <v>15402</v>
          </cell>
          <cell r="AC5187">
            <v>538.5</v>
          </cell>
          <cell r="AD5187">
            <v>0</v>
          </cell>
        </row>
        <row r="5188">
          <cell r="S5188">
            <v>9</v>
          </cell>
          <cell r="V5188" t="str">
            <v>OPERACIONES AJENAS DE INGRESO</v>
          </cell>
          <cell r="AC5188">
            <v>0</v>
          </cell>
          <cell r="AD5188">
            <v>0</v>
          </cell>
        </row>
        <row r="5189">
          <cell r="S5189">
            <v>9</v>
          </cell>
          <cell r="V5189">
            <v>11301</v>
          </cell>
          <cell r="AC5189">
            <v>1470300.88</v>
          </cell>
          <cell r="AD5189">
            <v>0</v>
          </cell>
        </row>
        <row r="5190">
          <cell r="S5190">
            <v>9</v>
          </cell>
          <cell r="V5190">
            <v>11301</v>
          </cell>
          <cell r="AC5190">
            <v>1819486</v>
          </cell>
          <cell r="AD5190">
            <v>0</v>
          </cell>
        </row>
        <row r="5191">
          <cell r="S5191">
            <v>9</v>
          </cell>
          <cell r="V5191">
            <v>15402</v>
          </cell>
          <cell r="AC5191">
            <v>2240894.2200000002</v>
          </cell>
          <cell r="AD5191">
            <v>0</v>
          </cell>
        </row>
        <row r="5192">
          <cell r="S5192">
            <v>9</v>
          </cell>
          <cell r="V5192">
            <v>15402</v>
          </cell>
          <cell r="AC5192">
            <v>84272</v>
          </cell>
          <cell r="AD5192">
            <v>0</v>
          </cell>
        </row>
        <row r="5193">
          <cell r="S5193">
            <v>9</v>
          </cell>
          <cell r="V5193" t="str">
            <v>OPERACIONES AJENAS DE INGRESO</v>
          </cell>
          <cell r="AC5193">
            <v>0</v>
          </cell>
          <cell r="AD5193">
            <v>0</v>
          </cell>
        </row>
        <row r="5194">
          <cell r="S5194">
            <v>9</v>
          </cell>
          <cell r="V5194">
            <v>11301</v>
          </cell>
          <cell r="AC5194">
            <v>188644.5</v>
          </cell>
          <cell r="AD5194">
            <v>0</v>
          </cell>
        </row>
        <row r="5195">
          <cell r="S5195">
            <v>9</v>
          </cell>
          <cell r="V5195">
            <v>11301</v>
          </cell>
          <cell r="AC5195">
            <v>12241.5</v>
          </cell>
          <cell r="AD5195">
            <v>0</v>
          </cell>
        </row>
        <row r="5196">
          <cell r="S5196">
            <v>9</v>
          </cell>
          <cell r="V5196">
            <v>15402</v>
          </cell>
          <cell r="AC5196">
            <v>288333</v>
          </cell>
          <cell r="AD5196">
            <v>0</v>
          </cell>
        </row>
        <row r="5197">
          <cell r="S5197">
            <v>9</v>
          </cell>
          <cell r="V5197">
            <v>15402</v>
          </cell>
          <cell r="AC5197">
            <v>538.5</v>
          </cell>
          <cell r="AD5197">
            <v>0</v>
          </cell>
        </row>
        <row r="5198">
          <cell r="S5198">
            <v>9</v>
          </cell>
          <cell r="V5198" t="str">
            <v>OPERACIONES AJENAS DE INGRESO</v>
          </cell>
          <cell r="AC5198">
            <v>0</v>
          </cell>
          <cell r="AD5198">
            <v>0</v>
          </cell>
        </row>
        <row r="5199">
          <cell r="S5199">
            <v>9</v>
          </cell>
          <cell r="V5199" t="str">
            <v>OPERACIONES AJENAS DE EGRESO</v>
          </cell>
          <cell r="AC5199">
            <v>0</v>
          </cell>
          <cell r="AD5199">
            <v>0</v>
          </cell>
        </row>
        <row r="5200">
          <cell r="S5200">
            <v>9</v>
          </cell>
          <cell r="V5200" t="str">
            <v>OPERACIONES AJENAS DE EGRESO</v>
          </cell>
          <cell r="AC5200">
            <v>26506</v>
          </cell>
          <cell r="AD5200">
            <v>0</v>
          </cell>
        </row>
        <row r="5201">
          <cell r="S5201">
            <v>9</v>
          </cell>
          <cell r="V5201" t="str">
            <v>OPERACIONES AJENAS DE EGRESO</v>
          </cell>
          <cell r="AC5201">
            <v>31638</v>
          </cell>
          <cell r="AD5201">
            <v>0</v>
          </cell>
        </row>
        <row r="5202">
          <cell r="S5202">
            <v>9</v>
          </cell>
          <cell r="V5202" t="str">
            <v>OPERACIONES AJENAS DE EGRESO</v>
          </cell>
          <cell r="AC5202">
            <v>284634</v>
          </cell>
          <cell r="AD5202">
            <v>0</v>
          </cell>
        </row>
        <row r="5203">
          <cell r="S5203">
            <v>9</v>
          </cell>
          <cell r="V5203" t="str">
            <v>OPERACIONES AJENAS DE EGRESO</v>
          </cell>
          <cell r="AC5203">
            <v>80257</v>
          </cell>
          <cell r="AD5203">
            <v>0</v>
          </cell>
        </row>
        <row r="5204">
          <cell r="S5204">
            <v>9</v>
          </cell>
          <cell r="V5204">
            <v>14103</v>
          </cell>
          <cell r="AC5204">
            <v>0</v>
          </cell>
          <cell r="AD5204">
            <v>0</v>
          </cell>
        </row>
        <row r="5205">
          <cell r="S5205">
            <v>9</v>
          </cell>
          <cell r="V5205">
            <v>14103</v>
          </cell>
          <cell r="AC5205">
            <v>0</v>
          </cell>
          <cell r="AD5205">
            <v>0</v>
          </cell>
        </row>
        <row r="5206">
          <cell r="S5206">
            <v>9</v>
          </cell>
          <cell r="V5206">
            <v>14103</v>
          </cell>
          <cell r="AC5206">
            <v>2358558.75</v>
          </cell>
          <cell r="AD5206">
            <v>0</v>
          </cell>
        </row>
        <row r="5207">
          <cell r="S5207">
            <v>9</v>
          </cell>
          <cell r="V5207" t="str">
            <v>OPERACIONES AJENAS DE EGRESO</v>
          </cell>
          <cell r="AC5207">
            <v>491740.8</v>
          </cell>
          <cell r="AD5207">
            <v>0</v>
          </cell>
        </row>
        <row r="5208">
          <cell r="S5208">
            <v>9</v>
          </cell>
          <cell r="V5208">
            <v>14202</v>
          </cell>
          <cell r="AC5208">
            <v>1302230.58</v>
          </cell>
          <cell r="AD5208">
            <v>0</v>
          </cell>
        </row>
        <row r="5209">
          <cell r="S5209">
            <v>9</v>
          </cell>
          <cell r="V5209" t="str">
            <v>OPERACIONES AJENAS DE EGRESO</v>
          </cell>
          <cell r="AC5209">
            <v>326306.38</v>
          </cell>
          <cell r="AD5209">
            <v>0</v>
          </cell>
        </row>
        <row r="5210">
          <cell r="S5210">
            <v>9</v>
          </cell>
          <cell r="V5210">
            <v>14301</v>
          </cell>
          <cell r="AC5210">
            <v>520892.33</v>
          </cell>
          <cell r="AD5210">
            <v>0</v>
          </cell>
        </row>
        <row r="5211">
          <cell r="S5211">
            <v>9</v>
          </cell>
          <cell r="V5211">
            <v>39801</v>
          </cell>
          <cell r="AC5211">
            <v>329042</v>
          </cell>
          <cell r="AD5211">
            <v>0</v>
          </cell>
        </row>
        <row r="5212">
          <cell r="S5212">
            <v>9</v>
          </cell>
          <cell r="V5212" t="str">
            <v>OPERACIONES AJENAS DE EGRESO</v>
          </cell>
          <cell r="AC5212">
            <v>2358276</v>
          </cell>
          <cell r="AD5212">
            <v>0</v>
          </cell>
        </row>
        <row r="5213">
          <cell r="S5213">
            <v>9</v>
          </cell>
          <cell r="V5213">
            <v>39202</v>
          </cell>
          <cell r="AC5213">
            <v>2984</v>
          </cell>
          <cell r="AD5213">
            <v>0</v>
          </cell>
        </row>
        <row r="5214">
          <cell r="S5214">
            <v>9</v>
          </cell>
          <cell r="V5214">
            <v>31301</v>
          </cell>
          <cell r="AC5214">
            <v>4258.08</v>
          </cell>
          <cell r="AD5214">
            <v>0</v>
          </cell>
        </row>
        <row r="5215">
          <cell r="S5215">
            <v>9</v>
          </cell>
          <cell r="V5215">
            <v>31301</v>
          </cell>
          <cell r="AC5215">
            <v>425.81</v>
          </cell>
          <cell r="AD5215">
            <v>68.129599999999996</v>
          </cell>
        </row>
        <row r="5216">
          <cell r="S5216">
            <v>9</v>
          </cell>
          <cell r="V5216">
            <v>31101</v>
          </cell>
          <cell r="AC5216">
            <v>156186.17000000001</v>
          </cell>
          <cell r="AD5216">
            <v>24989.83</v>
          </cell>
        </row>
        <row r="5217">
          <cell r="S5217">
            <v>9</v>
          </cell>
          <cell r="V5217">
            <v>37504</v>
          </cell>
          <cell r="AC5217">
            <v>3890</v>
          </cell>
          <cell r="AD5217">
            <v>0</v>
          </cell>
        </row>
        <row r="5218">
          <cell r="S5218">
            <v>9</v>
          </cell>
          <cell r="V5218">
            <v>32201</v>
          </cell>
          <cell r="AC5218">
            <v>29444.33</v>
          </cell>
          <cell r="AD5218">
            <v>4711.09</v>
          </cell>
        </row>
        <row r="5219">
          <cell r="S5219">
            <v>9</v>
          </cell>
          <cell r="V5219">
            <v>35101</v>
          </cell>
          <cell r="AC5219">
            <v>981</v>
          </cell>
          <cell r="AD5219">
            <v>156.96</v>
          </cell>
        </row>
        <row r="5220">
          <cell r="S5220">
            <v>9</v>
          </cell>
          <cell r="V5220">
            <v>35101</v>
          </cell>
          <cell r="AC5220">
            <v>42361.06</v>
          </cell>
          <cell r="AD5220">
            <v>6777.77</v>
          </cell>
        </row>
        <row r="5221">
          <cell r="S5221">
            <v>7</v>
          </cell>
          <cell r="V5221">
            <v>35101</v>
          </cell>
          <cell r="AC5221">
            <v>17235.62</v>
          </cell>
          <cell r="AD5221">
            <v>0</v>
          </cell>
        </row>
        <row r="5222">
          <cell r="S5222">
            <v>7</v>
          </cell>
          <cell r="V5222">
            <v>35101</v>
          </cell>
          <cell r="AC5222">
            <v>17235.62</v>
          </cell>
          <cell r="AD5222">
            <v>0</v>
          </cell>
        </row>
        <row r="5223">
          <cell r="S5223">
            <v>9</v>
          </cell>
          <cell r="V5223" t="str">
            <v>No aplica</v>
          </cell>
          <cell r="AC5223">
            <v>535054.15</v>
          </cell>
          <cell r="AD5223">
            <v>0</v>
          </cell>
        </row>
        <row r="5224">
          <cell r="S5224">
            <v>9</v>
          </cell>
          <cell r="V5224" t="str">
            <v>No aplica</v>
          </cell>
          <cell r="AC5224">
            <v>43146.98</v>
          </cell>
          <cell r="AD5224">
            <v>0</v>
          </cell>
        </row>
        <row r="5225">
          <cell r="S5225">
            <v>10</v>
          </cell>
          <cell r="V5225">
            <v>33104</v>
          </cell>
          <cell r="AC5225">
            <v>11168.46</v>
          </cell>
          <cell r="AD5225">
            <v>1786.95</v>
          </cell>
        </row>
        <row r="5226">
          <cell r="S5226">
            <v>10</v>
          </cell>
          <cell r="V5226">
            <v>33104</v>
          </cell>
          <cell r="AC5226">
            <v>10025.35</v>
          </cell>
          <cell r="AD5226">
            <v>1604.06</v>
          </cell>
        </row>
        <row r="5227">
          <cell r="S5227">
            <v>9</v>
          </cell>
          <cell r="V5227">
            <v>22104</v>
          </cell>
          <cell r="AC5227">
            <v>364.18</v>
          </cell>
          <cell r="AD5227">
            <v>18.329999999999998</v>
          </cell>
        </row>
        <row r="5228">
          <cell r="S5228">
            <v>9</v>
          </cell>
          <cell r="V5228">
            <v>35801</v>
          </cell>
          <cell r="AC5228">
            <v>482.76</v>
          </cell>
          <cell r="AD5228">
            <v>77.239999999999995</v>
          </cell>
        </row>
        <row r="5229">
          <cell r="S5229">
            <v>10</v>
          </cell>
          <cell r="V5229">
            <v>33104</v>
          </cell>
          <cell r="AC5229">
            <v>3500</v>
          </cell>
          <cell r="AD5229">
            <v>560</v>
          </cell>
        </row>
        <row r="5230">
          <cell r="S5230">
            <v>10</v>
          </cell>
          <cell r="V5230">
            <v>33104</v>
          </cell>
          <cell r="AC5230">
            <v>3500</v>
          </cell>
          <cell r="AD5230">
            <v>560</v>
          </cell>
        </row>
        <row r="5231">
          <cell r="S5231">
            <v>10</v>
          </cell>
          <cell r="V5231">
            <v>33104</v>
          </cell>
          <cell r="AC5231">
            <v>157776.29</v>
          </cell>
          <cell r="AD5231">
            <v>25244.21</v>
          </cell>
        </row>
        <row r="5232">
          <cell r="S5232">
            <v>10</v>
          </cell>
          <cell r="V5232">
            <v>33104</v>
          </cell>
          <cell r="AC5232">
            <v>62487.49</v>
          </cell>
          <cell r="AD5232">
            <v>9998</v>
          </cell>
        </row>
        <row r="5233">
          <cell r="S5233">
            <v>10</v>
          </cell>
          <cell r="V5233">
            <v>31301</v>
          </cell>
          <cell r="AC5233">
            <v>181</v>
          </cell>
          <cell r="AD5233">
            <v>0</v>
          </cell>
        </row>
        <row r="5234">
          <cell r="S5234">
            <v>10</v>
          </cell>
          <cell r="V5234" t="str">
            <v>OPERACIONES AJENAS DE EGRESO</v>
          </cell>
          <cell r="AC5234">
            <v>40419.22</v>
          </cell>
          <cell r="AD5234">
            <v>0</v>
          </cell>
        </row>
        <row r="5235">
          <cell r="S5235">
            <v>10</v>
          </cell>
          <cell r="V5235" t="str">
            <v>OPERACIONES AJENAS DE EGRESO</v>
          </cell>
          <cell r="AC5235">
            <v>30004.41</v>
          </cell>
          <cell r="AD5235">
            <v>0</v>
          </cell>
        </row>
        <row r="5236">
          <cell r="S5236">
            <v>9</v>
          </cell>
          <cell r="V5236">
            <v>33104</v>
          </cell>
          <cell r="AC5236">
            <v>21381.08</v>
          </cell>
          <cell r="AD5236">
            <v>3420.97</v>
          </cell>
        </row>
        <row r="5237">
          <cell r="S5237">
            <v>9</v>
          </cell>
          <cell r="V5237">
            <v>33104</v>
          </cell>
          <cell r="AC5237">
            <v>11502.77</v>
          </cell>
          <cell r="AD5237">
            <v>1840.44</v>
          </cell>
        </row>
        <row r="5238">
          <cell r="S5238">
            <v>9</v>
          </cell>
          <cell r="V5238">
            <v>33104</v>
          </cell>
          <cell r="AC5238">
            <v>15243.94</v>
          </cell>
          <cell r="AD5238">
            <v>2439.0300000000002</v>
          </cell>
        </row>
        <row r="5239">
          <cell r="S5239">
            <v>9</v>
          </cell>
          <cell r="V5239">
            <v>33104</v>
          </cell>
          <cell r="AC5239">
            <v>3500</v>
          </cell>
          <cell r="AD5239">
            <v>560</v>
          </cell>
        </row>
        <row r="5240">
          <cell r="S5240">
            <v>10</v>
          </cell>
          <cell r="V5240">
            <v>31101</v>
          </cell>
          <cell r="AC5240">
            <v>28135.25</v>
          </cell>
          <cell r="AD5240">
            <v>4501.75</v>
          </cell>
        </row>
        <row r="5241">
          <cell r="S5241">
            <v>10</v>
          </cell>
          <cell r="V5241">
            <v>31101</v>
          </cell>
          <cell r="AC5241">
            <v>117.24</v>
          </cell>
          <cell r="AD5241">
            <v>18.760000000000002</v>
          </cell>
        </row>
        <row r="5242">
          <cell r="S5242">
            <v>10</v>
          </cell>
          <cell r="V5242">
            <v>31301</v>
          </cell>
          <cell r="AC5242">
            <v>356</v>
          </cell>
          <cell r="AD5242">
            <v>0</v>
          </cell>
        </row>
        <row r="5243">
          <cell r="S5243">
            <v>10</v>
          </cell>
          <cell r="V5243">
            <v>37504</v>
          </cell>
          <cell r="AC5243">
            <v>754</v>
          </cell>
          <cell r="AD5243">
            <v>0</v>
          </cell>
        </row>
        <row r="5244">
          <cell r="S5244">
            <v>10</v>
          </cell>
          <cell r="V5244">
            <v>31301</v>
          </cell>
          <cell r="AC5244">
            <v>1284</v>
          </cell>
          <cell r="AD5244">
            <v>0</v>
          </cell>
        </row>
        <row r="5245">
          <cell r="S5245">
            <v>9</v>
          </cell>
          <cell r="V5245">
            <v>26103</v>
          </cell>
          <cell r="AC5245">
            <v>1017.82</v>
          </cell>
          <cell r="AD5245">
            <v>158.22</v>
          </cell>
        </row>
        <row r="5246">
          <cell r="S5246">
            <v>10</v>
          </cell>
          <cell r="V5246">
            <v>37504</v>
          </cell>
          <cell r="AC5246">
            <v>2101</v>
          </cell>
          <cell r="AD5246">
            <v>0</v>
          </cell>
        </row>
        <row r="5247">
          <cell r="S5247">
            <v>10</v>
          </cell>
          <cell r="V5247">
            <v>37504</v>
          </cell>
          <cell r="AC5247">
            <v>2101</v>
          </cell>
          <cell r="AD5247">
            <v>0</v>
          </cell>
        </row>
        <row r="5248">
          <cell r="S5248">
            <v>10</v>
          </cell>
          <cell r="V5248">
            <v>37504</v>
          </cell>
          <cell r="AC5248">
            <v>490</v>
          </cell>
          <cell r="AD5248">
            <v>0</v>
          </cell>
        </row>
        <row r="5249">
          <cell r="S5249">
            <v>9</v>
          </cell>
          <cell r="V5249">
            <v>34101</v>
          </cell>
          <cell r="AC5249">
            <v>135</v>
          </cell>
          <cell r="AD5249">
            <v>21.6</v>
          </cell>
        </row>
        <row r="5250">
          <cell r="S5250">
            <v>9</v>
          </cell>
          <cell r="V5250">
            <v>34101</v>
          </cell>
          <cell r="AC5250">
            <v>135</v>
          </cell>
          <cell r="AD5250">
            <v>21.6</v>
          </cell>
        </row>
        <row r="5251">
          <cell r="S5251">
            <v>9</v>
          </cell>
          <cell r="V5251">
            <v>31101</v>
          </cell>
          <cell r="AC5251">
            <v>91339.51</v>
          </cell>
          <cell r="AD5251">
            <v>14603.49</v>
          </cell>
        </row>
        <row r="5252">
          <cell r="S5252">
            <v>9</v>
          </cell>
          <cell r="V5252">
            <v>31101</v>
          </cell>
          <cell r="AC5252">
            <v>5644.44</v>
          </cell>
          <cell r="AD5252">
            <v>451.56</v>
          </cell>
        </row>
        <row r="5253">
          <cell r="S5253">
            <v>9</v>
          </cell>
          <cell r="V5253">
            <v>32201</v>
          </cell>
          <cell r="AC5253">
            <v>14490</v>
          </cell>
          <cell r="AD5253">
            <v>2318.4</v>
          </cell>
        </row>
        <row r="5254">
          <cell r="S5254">
            <v>9</v>
          </cell>
          <cell r="V5254">
            <v>32201</v>
          </cell>
          <cell r="AC5254">
            <v>28239.279999999999</v>
          </cell>
          <cell r="AD5254">
            <v>2259.14</v>
          </cell>
        </row>
        <row r="5255">
          <cell r="S5255">
            <v>9</v>
          </cell>
          <cell r="V5255">
            <v>31301</v>
          </cell>
          <cell r="AC5255">
            <v>1059.56</v>
          </cell>
          <cell r="AD5255">
            <v>0</v>
          </cell>
        </row>
        <row r="5256">
          <cell r="S5256">
            <v>9</v>
          </cell>
          <cell r="V5256">
            <v>31101</v>
          </cell>
          <cell r="AC5256">
            <v>0</v>
          </cell>
          <cell r="AD5256">
            <v>0</v>
          </cell>
        </row>
        <row r="5257">
          <cell r="S5257">
            <v>9</v>
          </cell>
          <cell r="V5257">
            <v>39202</v>
          </cell>
          <cell r="AC5257">
            <v>0</v>
          </cell>
          <cell r="AD5257">
            <v>0</v>
          </cell>
        </row>
        <row r="5258">
          <cell r="S5258">
            <v>9</v>
          </cell>
          <cell r="V5258">
            <v>31301</v>
          </cell>
          <cell r="AC5258">
            <v>322.97000000000003</v>
          </cell>
          <cell r="AD5258">
            <v>51.03</v>
          </cell>
        </row>
        <row r="5259">
          <cell r="S5259">
            <v>9</v>
          </cell>
          <cell r="V5259">
            <v>37504</v>
          </cell>
          <cell r="AC5259">
            <v>15186.8</v>
          </cell>
          <cell r="AD5259">
            <v>0</v>
          </cell>
        </row>
        <row r="5260">
          <cell r="S5260">
            <v>9</v>
          </cell>
          <cell r="V5260">
            <v>33104</v>
          </cell>
          <cell r="AC5260">
            <v>0</v>
          </cell>
          <cell r="AD5260">
            <v>0</v>
          </cell>
        </row>
        <row r="5261">
          <cell r="S5261">
            <v>9</v>
          </cell>
          <cell r="V5261">
            <v>33104</v>
          </cell>
          <cell r="AC5261">
            <v>14050.67</v>
          </cell>
          <cell r="AD5261">
            <v>2248.11</v>
          </cell>
        </row>
        <row r="5262">
          <cell r="S5262">
            <v>10</v>
          </cell>
          <cell r="V5262">
            <v>31301</v>
          </cell>
          <cell r="AC5262">
            <v>658.63</v>
          </cell>
          <cell r="AD5262">
            <v>105.37</v>
          </cell>
        </row>
        <row r="5263">
          <cell r="S5263">
            <v>9</v>
          </cell>
          <cell r="V5263">
            <v>37504</v>
          </cell>
          <cell r="AC5263">
            <v>5818</v>
          </cell>
          <cell r="AD5263">
            <v>0</v>
          </cell>
        </row>
        <row r="5264">
          <cell r="S5264">
            <v>9</v>
          </cell>
          <cell r="V5264">
            <v>37504</v>
          </cell>
          <cell r="AC5264">
            <v>5818</v>
          </cell>
          <cell r="AD5264">
            <v>0</v>
          </cell>
        </row>
        <row r="5265">
          <cell r="S5265">
            <v>9</v>
          </cell>
          <cell r="V5265">
            <v>37504</v>
          </cell>
          <cell r="AC5265">
            <v>5818</v>
          </cell>
          <cell r="AD5265">
            <v>0</v>
          </cell>
        </row>
        <row r="5266">
          <cell r="S5266">
            <v>9</v>
          </cell>
          <cell r="V5266">
            <v>37504</v>
          </cell>
          <cell r="AC5266">
            <v>5782</v>
          </cell>
          <cell r="AD5266">
            <v>0</v>
          </cell>
        </row>
        <row r="5267">
          <cell r="S5267">
            <v>9</v>
          </cell>
          <cell r="V5267">
            <v>31301</v>
          </cell>
          <cell r="AC5267">
            <v>587.19000000000005</v>
          </cell>
          <cell r="AD5267">
            <v>93.81</v>
          </cell>
        </row>
        <row r="5268">
          <cell r="S5268">
            <v>9</v>
          </cell>
          <cell r="V5268">
            <v>37504</v>
          </cell>
          <cell r="AC5268">
            <v>0</v>
          </cell>
          <cell r="AD5268">
            <v>0</v>
          </cell>
        </row>
        <row r="5269">
          <cell r="S5269">
            <v>9</v>
          </cell>
          <cell r="V5269">
            <v>37504</v>
          </cell>
          <cell r="AC5269">
            <v>0</v>
          </cell>
          <cell r="AD5269">
            <v>0</v>
          </cell>
        </row>
        <row r="5270">
          <cell r="S5270">
            <v>9</v>
          </cell>
          <cell r="V5270">
            <v>37504</v>
          </cell>
          <cell r="AC5270">
            <v>0</v>
          </cell>
          <cell r="AD5270">
            <v>0</v>
          </cell>
        </row>
        <row r="5271">
          <cell r="S5271">
            <v>9</v>
          </cell>
          <cell r="V5271">
            <v>37504</v>
          </cell>
          <cell r="AC5271">
            <v>0</v>
          </cell>
          <cell r="AD5271">
            <v>0</v>
          </cell>
        </row>
        <row r="5272">
          <cell r="S5272">
            <v>9</v>
          </cell>
          <cell r="V5272">
            <v>37504</v>
          </cell>
          <cell r="AC5272">
            <v>0</v>
          </cell>
          <cell r="AD5272">
            <v>0</v>
          </cell>
        </row>
        <row r="5273">
          <cell r="S5273">
            <v>9</v>
          </cell>
          <cell r="V5273">
            <v>37504</v>
          </cell>
          <cell r="AC5273">
            <v>3539</v>
          </cell>
          <cell r="AD5273">
            <v>0</v>
          </cell>
        </row>
        <row r="5274">
          <cell r="S5274">
            <v>9</v>
          </cell>
          <cell r="V5274">
            <v>37504</v>
          </cell>
          <cell r="AC5274">
            <v>3539</v>
          </cell>
          <cell r="AD5274">
            <v>0</v>
          </cell>
        </row>
        <row r="5275">
          <cell r="S5275">
            <v>9</v>
          </cell>
          <cell r="V5275">
            <v>37504</v>
          </cell>
          <cell r="AC5275">
            <v>1121</v>
          </cell>
          <cell r="AD5275">
            <v>0</v>
          </cell>
        </row>
        <row r="5276">
          <cell r="S5276">
            <v>9</v>
          </cell>
          <cell r="V5276">
            <v>37504</v>
          </cell>
          <cell r="AC5276">
            <v>1121</v>
          </cell>
          <cell r="AD5276">
            <v>0</v>
          </cell>
        </row>
        <row r="5277">
          <cell r="S5277">
            <v>9</v>
          </cell>
          <cell r="V5277" t="str">
            <v>No aplica</v>
          </cell>
          <cell r="AC5277">
            <v>1230819.52</v>
          </cell>
          <cell r="AD5277">
            <v>0</v>
          </cell>
        </row>
        <row r="5278">
          <cell r="S5278">
            <v>9</v>
          </cell>
          <cell r="V5278" t="str">
            <v>No aplica</v>
          </cell>
          <cell r="AC5278">
            <v>1074574.6599999999</v>
          </cell>
          <cell r="AD5278">
            <v>0</v>
          </cell>
        </row>
        <row r="5279">
          <cell r="S5279">
            <v>9</v>
          </cell>
          <cell r="V5279" t="str">
            <v>No aplica</v>
          </cell>
          <cell r="AC5279">
            <v>143414.73000000001</v>
          </cell>
          <cell r="AD5279">
            <v>0</v>
          </cell>
        </row>
        <row r="5280">
          <cell r="S5280">
            <v>9</v>
          </cell>
          <cell r="V5280" t="str">
            <v>No aplica</v>
          </cell>
          <cell r="AC5280">
            <v>1032450.57</v>
          </cell>
          <cell r="AD5280">
            <v>0</v>
          </cell>
        </row>
        <row r="5281">
          <cell r="S5281">
            <v>9</v>
          </cell>
          <cell r="V5281" t="str">
            <v>No aplica</v>
          </cell>
          <cell r="AC5281">
            <v>265058.48</v>
          </cell>
          <cell r="AD5281">
            <v>0</v>
          </cell>
        </row>
        <row r="5282">
          <cell r="S5282">
            <v>9</v>
          </cell>
          <cell r="V5282">
            <v>13201</v>
          </cell>
          <cell r="AC5282">
            <v>5152.83</v>
          </cell>
          <cell r="AD5282">
            <v>0</v>
          </cell>
        </row>
        <row r="5283">
          <cell r="S5283">
            <v>9</v>
          </cell>
          <cell r="V5283">
            <v>13202</v>
          </cell>
          <cell r="AC5283">
            <v>20611.330000000002</v>
          </cell>
          <cell r="AD5283">
            <v>0</v>
          </cell>
        </row>
        <row r="5284">
          <cell r="S5284">
            <v>9</v>
          </cell>
          <cell r="V5284">
            <v>39202</v>
          </cell>
          <cell r="AC5284">
            <v>2233.3200000000002</v>
          </cell>
          <cell r="AD5284">
            <v>0</v>
          </cell>
        </row>
        <row r="5285">
          <cell r="S5285">
            <v>9</v>
          </cell>
          <cell r="V5285" t="str">
            <v>OPERACIONES AJENAS DE INGRESO</v>
          </cell>
          <cell r="AC5285">
            <v>0</v>
          </cell>
          <cell r="AD5285">
            <v>0</v>
          </cell>
        </row>
        <row r="5286">
          <cell r="S5286">
            <v>9</v>
          </cell>
          <cell r="V5286">
            <v>13201</v>
          </cell>
          <cell r="AC5286">
            <v>2130</v>
          </cell>
          <cell r="AD5286">
            <v>0</v>
          </cell>
        </row>
        <row r="5287">
          <cell r="S5287">
            <v>9</v>
          </cell>
          <cell r="V5287">
            <v>13202</v>
          </cell>
          <cell r="AC5287">
            <v>8520</v>
          </cell>
          <cell r="AD5287">
            <v>0</v>
          </cell>
        </row>
        <row r="5288">
          <cell r="S5288">
            <v>9</v>
          </cell>
          <cell r="V5288">
            <v>13201</v>
          </cell>
          <cell r="AC5288">
            <v>1158.33</v>
          </cell>
          <cell r="AD5288">
            <v>0</v>
          </cell>
        </row>
        <row r="5289">
          <cell r="S5289">
            <v>9</v>
          </cell>
          <cell r="V5289">
            <v>13202</v>
          </cell>
          <cell r="AC5289">
            <v>4633.33</v>
          </cell>
          <cell r="AD5289">
            <v>0</v>
          </cell>
        </row>
        <row r="5290">
          <cell r="S5290">
            <v>9</v>
          </cell>
          <cell r="V5290">
            <v>13201</v>
          </cell>
          <cell r="AC5290">
            <v>707.16</v>
          </cell>
          <cell r="AD5290">
            <v>0</v>
          </cell>
        </row>
        <row r="5291">
          <cell r="S5291">
            <v>9</v>
          </cell>
          <cell r="V5291">
            <v>13202</v>
          </cell>
          <cell r="AC5291">
            <v>2837.16</v>
          </cell>
          <cell r="AD5291">
            <v>0</v>
          </cell>
        </row>
        <row r="5292">
          <cell r="S5292">
            <v>9</v>
          </cell>
          <cell r="V5292">
            <v>13201</v>
          </cell>
          <cell r="AC5292">
            <v>2130</v>
          </cell>
          <cell r="AD5292">
            <v>0</v>
          </cell>
        </row>
        <row r="5293">
          <cell r="S5293">
            <v>9</v>
          </cell>
          <cell r="V5293">
            <v>13202</v>
          </cell>
          <cell r="AC5293">
            <v>8520</v>
          </cell>
          <cell r="AD5293">
            <v>0</v>
          </cell>
        </row>
        <row r="5294">
          <cell r="S5294">
            <v>9</v>
          </cell>
          <cell r="V5294">
            <v>13201</v>
          </cell>
          <cell r="AC5294">
            <v>3642.92</v>
          </cell>
          <cell r="AD5294">
            <v>0</v>
          </cell>
        </row>
        <row r="5295">
          <cell r="S5295">
            <v>9</v>
          </cell>
          <cell r="V5295">
            <v>13202</v>
          </cell>
          <cell r="AC5295">
            <v>14571.67</v>
          </cell>
          <cell r="AD5295">
            <v>0</v>
          </cell>
        </row>
        <row r="5296">
          <cell r="S5296">
            <v>9</v>
          </cell>
          <cell r="V5296">
            <v>39202</v>
          </cell>
          <cell r="AC5296">
            <v>1778.11</v>
          </cell>
          <cell r="AD5296">
            <v>0</v>
          </cell>
        </row>
        <row r="5297">
          <cell r="S5297">
            <v>9</v>
          </cell>
          <cell r="V5297" t="str">
            <v>OPERACIONES AJENAS DE INGRESO</v>
          </cell>
          <cell r="AC5297">
            <v>0</v>
          </cell>
          <cell r="AD5297">
            <v>0</v>
          </cell>
        </row>
        <row r="5298">
          <cell r="S5298">
            <v>9</v>
          </cell>
          <cell r="V5298">
            <v>13201</v>
          </cell>
          <cell r="AC5298">
            <v>12773.83</v>
          </cell>
          <cell r="AD5298">
            <v>0</v>
          </cell>
        </row>
        <row r="5299">
          <cell r="S5299">
            <v>9</v>
          </cell>
          <cell r="V5299">
            <v>13202</v>
          </cell>
          <cell r="AC5299">
            <v>51095.33</v>
          </cell>
          <cell r="AD5299">
            <v>0</v>
          </cell>
        </row>
        <row r="5300">
          <cell r="S5300">
            <v>9</v>
          </cell>
          <cell r="V5300">
            <v>39202</v>
          </cell>
          <cell r="AC5300">
            <v>10902.19</v>
          </cell>
          <cell r="AD5300">
            <v>0</v>
          </cell>
        </row>
        <row r="5301">
          <cell r="S5301">
            <v>9</v>
          </cell>
          <cell r="V5301" t="str">
            <v>OPERACIONES AJENAS DE INGRESO</v>
          </cell>
          <cell r="AC5301">
            <v>0</v>
          </cell>
          <cell r="AD5301">
            <v>0</v>
          </cell>
        </row>
        <row r="5302">
          <cell r="S5302">
            <v>9</v>
          </cell>
          <cell r="V5302">
            <v>13201</v>
          </cell>
          <cell r="AC5302">
            <v>3118.58</v>
          </cell>
          <cell r="AD5302">
            <v>0</v>
          </cell>
        </row>
        <row r="5303">
          <cell r="S5303">
            <v>9</v>
          </cell>
          <cell r="V5303">
            <v>13202</v>
          </cell>
          <cell r="AC5303">
            <v>12474.33</v>
          </cell>
          <cell r="AD5303">
            <v>0</v>
          </cell>
        </row>
        <row r="5304">
          <cell r="S5304">
            <v>9</v>
          </cell>
          <cell r="V5304">
            <v>39202</v>
          </cell>
          <cell r="AC5304">
            <v>1330.12</v>
          </cell>
          <cell r="AD5304">
            <v>0</v>
          </cell>
        </row>
        <row r="5305">
          <cell r="S5305">
            <v>9</v>
          </cell>
          <cell r="V5305" t="str">
            <v>OPERACIONES AJENAS DE INGRESO</v>
          </cell>
          <cell r="AC5305">
            <v>0</v>
          </cell>
          <cell r="AD5305">
            <v>0</v>
          </cell>
        </row>
        <row r="5306">
          <cell r="S5306">
            <v>9</v>
          </cell>
          <cell r="V5306">
            <v>13201</v>
          </cell>
          <cell r="AC5306">
            <v>2130</v>
          </cell>
          <cell r="AD5306">
            <v>0</v>
          </cell>
        </row>
        <row r="5307">
          <cell r="S5307">
            <v>9</v>
          </cell>
          <cell r="V5307">
            <v>13202</v>
          </cell>
          <cell r="AC5307">
            <v>8520</v>
          </cell>
          <cell r="AD5307">
            <v>0</v>
          </cell>
        </row>
        <row r="5308">
          <cell r="S5308">
            <v>9</v>
          </cell>
          <cell r="V5308">
            <v>39202</v>
          </cell>
          <cell r="AC5308">
            <v>673.3</v>
          </cell>
          <cell r="AD5308">
            <v>0</v>
          </cell>
        </row>
        <row r="5309">
          <cell r="S5309">
            <v>9</v>
          </cell>
          <cell r="V5309" t="str">
            <v>OPERACIONES AJENAS DE INGRESO</v>
          </cell>
          <cell r="AC5309">
            <v>0</v>
          </cell>
          <cell r="AD5309">
            <v>0</v>
          </cell>
        </row>
        <row r="5310">
          <cell r="S5310">
            <v>9</v>
          </cell>
          <cell r="V5310">
            <v>13201</v>
          </cell>
          <cell r="AC5310">
            <v>2130</v>
          </cell>
          <cell r="AD5310">
            <v>0</v>
          </cell>
        </row>
        <row r="5311">
          <cell r="S5311">
            <v>9</v>
          </cell>
          <cell r="V5311">
            <v>13202</v>
          </cell>
          <cell r="AC5311">
            <v>8520</v>
          </cell>
          <cell r="AD5311">
            <v>0</v>
          </cell>
        </row>
        <row r="5312">
          <cell r="S5312">
            <v>9</v>
          </cell>
          <cell r="V5312">
            <v>39202</v>
          </cell>
          <cell r="AC5312">
            <v>673.3</v>
          </cell>
          <cell r="AD5312">
            <v>0</v>
          </cell>
        </row>
        <row r="5313">
          <cell r="S5313">
            <v>9</v>
          </cell>
          <cell r="V5313" t="str">
            <v>OPERACIONES AJENAS DE INGRESO</v>
          </cell>
          <cell r="AC5313">
            <v>0</v>
          </cell>
          <cell r="AD5313">
            <v>0</v>
          </cell>
        </row>
        <row r="5314">
          <cell r="S5314">
            <v>9</v>
          </cell>
          <cell r="V5314">
            <v>13201</v>
          </cell>
          <cell r="AC5314">
            <v>2130</v>
          </cell>
          <cell r="AD5314">
            <v>0</v>
          </cell>
        </row>
        <row r="5315">
          <cell r="S5315">
            <v>9</v>
          </cell>
          <cell r="V5315">
            <v>13202</v>
          </cell>
          <cell r="AC5315">
            <v>8520</v>
          </cell>
          <cell r="AD5315">
            <v>0</v>
          </cell>
        </row>
        <row r="5316">
          <cell r="S5316">
            <v>9</v>
          </cell>
          <cell r="V5316">
            <v>39202</v>
          </cell>
          <cell r="AC5316">
            <v>673.3</v>
          </cell>
          <cell r="AD5316">
            <v>0</v>
          </cell>
        </row>
        <row r="5317">
          <cell r="S5317">
            <v>9</v>
          </cell>
          <cell r="V5317" t="str">
            <v>OPERACIONES AJENAS DE INGRESO</v>
          </cell>
          <cell r="AC5317">
            <v>0</v>
          </cell>
          <cell r="AD5317">
            <v>0</v>
          </cell>
        </row>
        <row r="5318">
          <cell r="S5318">
            <v>9</v>
          </cell>
          <cell r="V5318">
            <v>13201</v>
          </cell>
          <cell r="AC5318">
            <v>2130</v>
          </cell>
          <cell r="AD5318">
            <v>0</v>
          </cell>
        </row>
        <row r="5319">
          <cell r="S5319">
            <v>9</v>
          </cell>
          <cell r="V5319">
            <v>13202</v>
          </cell>
          <cell r="AC5319">
            <v>8520</v>
          </cell>
          <cell r="AD5319">
            <v>0</v>
          </cell>
        </row>
        <row r="5320">
          <cell r="S5320">
            <v>9</v>
          </cell>
          <cell r="V5320">
            <v>39202</v>
          </cell>
          <cell r="AC5320">
            <v>673.3</v>
          </cell>
          <cell r="AD5320">
            <v>0</v>
          </cell>
        </row>
        <row r="5321">
          <cell r="S5321">
            <v>9</v>
          </cell>
          <cell r="V5321" t="str">
            <v>OPERACIONES AJENAS DE INGRESO</v>
          </cell>
          <cell r="AC5321">
            <v>0</v>
          </cell>
          <cell r="AD5321">
            <v>0</v>
          </cell>
        </row>
        <row r="5322">
          <cell r="S5322">
            <v>9</v>
          </cell>
          <cell r="V5322">
            <v>13201</v>
          </cell>
          <cell r="AC5322">
            <v>2130</v>
          </cell>
          <cell r="AD5322">
            <v>0</v>
          </cell>
        </row>
        <row r="5323">
          <cell r="S5323">
            <v>9</v>
          </cell>
          <cell r="V5323">
            <v>13202</v>
          </cell>
          <cell r="AC5323">
            <v>8520</v>
          </cell>
          <cell r="AD5323">
            <v>0</v>
          </cell>
        </row>
        <row r="5324">
          <cell r="S5324">
            <v>9</v>
          </cell>
          <cell r="V5324">
            <v>39202</v>
          </cell>
          <cell r="AC5324">
            <v>673.3</v>
          </cell>
          <cell r="AD5324">
            <v>0</v>
          </cell>
        </row>
        <row r="5325">
          <cell r="S5325">
            <v>9</v>
          </cell>
          <cell r="V5325" t="str">
            <v>OPERACIONES AJENAS DE INGRESO</v>
          </cell>
          <cell r="AC5325">
            <v>0</v>
          </cell>
          <cell r="AD5325">
            <v>0</v>
          </cell>
        </row>
        <row r="5326">
          <cell r="S5326">
            <v>9</v>
          </cell>
          <cell r="V5326">
            <v>13201</v>
          </cell>
          <cell r="AC5326">
            <v>2130</v>
          </cell>
          <cell r="AD5326">
            <v>0</v>
          </cell>
        </row>
        <row r="5327">
          <cell r="S5327">
            <v>9</v>
          </cell>
          <cell r="V5327">
            <v>13202</v>
          </cell>
          <cell r="AC5327">
            <v>8520</v>
          </cell>
          <cell r="AD5327">
            <v>0</v>
          </cell>
        </row>
        <row r="5328">
          <cell r="S5328">
            <v>9</v>
          </cell>
          <cell r="V5328">
            <v>39202</v>
          </cell>
          <cell r="AC5328">
            <v>673.3</v>
          </cell>
          <cell r="AD5328">
            <v>0</v>
          </cell>
        </row>
        <row r="5329">
          <cell r="S5329">
            <v>9</v>
          </cell>
          <cell r="V5329" t="str">
            <v>OPERACIONES AJENAS DE INGRESO</v>
          </cell>
          <cell r="AC5329">
            <v>0</v>
          </cell>
          <cell r="AD5329">
            <v>0</v>
          </cell>
        </row>
        <row r="5330">
          <cell r="S5330">
            <v>9</v>
          </cell>
          <cell r="V5330">
            <v>13201</v>
          </cell>
          <cell r="AC5330">
            <v>2130</v>
          </cell>
          <cell r="AD5330">
            <v>0</v>
          </cell>
        </row>
        <row r="5331">
          <cell r="S5331">
            <v>9</v>
          </cell>
          <cell r="V5331">
            <v>13202</v>
          </cell>
          <cell r="AC5331">
            <v>8520</v>
          </cell>
          <cell r="AD5331">
            <v>0</v>
          </cell>
        </row>
        <row r="5332">
          <cell r="S5332">
            <v>9</v>
          </cell>
          <cell r="V5332">
            <v>39202</v>
          </cell>
          <cell r="AC5332">
            <v>673.3</v>
          </cell>
          <cell r="AD5332">
            <v>0</v>
          </cell>
        </row>
        <row r="5333">
          <cell r="S5333">
            <v>9</v>
          </cell>
          <cell r="V5333" t="str">
            <v>OPERACIONES AJENAS DE INGRESO</v>
          </cell>
          <cell r="AC5333">
            <v>0</v>
          </cell>
          <cell r="AD5333">
            <v>0</v>
          </cell>
        </row>
        <row r="5334">
          <cell r="S5334">
            <v>9</v>
          </cell>
          <cell r="V5334">
            <v>13201</v>
          </cell>
          <cell r="AC5334">
            <v>2130</v>
          </cell>
          <cell r="AD5334">
            <v>0</v>
          </cell>
        </row>
        <row r="5335">
          <cell r="S5335">
            <v>9</v>
          </cell>
          <cell r="V5335">
            <v>13202</v>
          </cell>
          <cell r="AC5335">
            <v>8520</v>
          </cell>
          <cell r="AD5335">
            <v>0</v>
          </cell>
        </row>
        <row r="5336">
          <cell r="S5336">
            <v>9</v>
          </cell>
          <cell r="V5336">
            <v>39202</v>
          </cell>
          <cell r="AC5336">
            <v>673.3</v>
          </cell>
          <cell r="AD5336">
            <v>0</v>
          </cell>
        </row>
        <row r="5337">
          <cell r="S5337">
            <v>9</v>
          </cell>
          <cell r="V5337" t="str">
            <v>OPERACIONES AJENAS DE INGRESO</v>
          </cell>
          <cell r="AC5337">
            <v>0</v>
          </cell>
          <cell r="AD5337">
            <v>0</v>
          </cell>
        </row>
        <row r="5338">
          <cell r="S5338">
            <v>9</v>
          </cell>
          <cell r="V5338">
            <v>13201</v>
          </cell>
          <cell r="AC5338">
            <v>2130</v>
          </cell>
          <cell r="AD5338">
            <v>0</v>
          </cell>
        </row>
        <row r="5339">
          <cell r="S5339">
            <v>9</v>
          </cell>
          <cell r="V5339">
            <v>13202</v>
          </cell>
          <cell r="AC5339">
            <v>8520</v>
          </cell>
          <cell r="AD5339">
            <v>0</v>
          </cell>
        </row>
        <row r="5340">
          <cell r="S5340">
            <v>9</v>
          </cell>
          <cell r="V5340">
            <v>39202</v>
          </cell>
          <cell r="AC5340">
            <v>673.3</v>
          </cell>
          <cell r="AD5340">
            <v>0</v>
          </cell>
        </row>
        <row r="5341">
          <cell r="S5341">
            <v>9</v>
          </cell>
          <cell r="V5341" t="str">
            <v>OPERACIONES AJENAS DE INGRESO</v>
          </cell>
          <cell r="AC5341">
            <v>0</v>
          </cell>
          <cell r="AD5341">
            <v>0</v>
          </cell>
        </row>
        <row r="5342">
          <cell r="S5342">
            <v>9</v>
          </cell>
          <cell r="V5342">
            <v>13201</v>
          </cell>
          <cell r="AC5342">
            <v>2130</v>
          </cell>
          <cell r="AD5342">
            <v>0</v>
          </cell>
        </row>
        <row r="5343">
          <cell r="S5343">
            <v>9</v>
          </cell>
          <cell r="V5343">
            <v>13202</v>
          </cell>
          <cell r="AC5343">
            <v>8520</v>
          </cell>
          <cell r="AD5343">
            <v>0</v>
          </cell>
        </row>
        <row r="5344">
          <cell r="S5344">
            <v>9</v>
          </cell>
          <cell r="V5344">
            <v>39202</v>
          </cell>
          <cell r="AC5344">
            <v>673.3</v>
          </cell>
          <cell r="AD5344">
            <v>0</v>
          </cell>
        </row>
        <row r="5345">
          <cell r="S5345">
            <v>9</v>
          </cell>
          <cell r="V5345" t="str">
            <v>OPERACIONES AJENAS DE INGRESO</v>
          </cell>
          <cell r="AC5345">
            <v>0</v>
          </cell>
          <cell r="AD5345">
            <v>0</v>
          </cell>
        </row>
        <row r="5346">
          <cell r="S5346">
            <v>9</v>
          </cell>
          <cell r="V5346">
            <v>13201</v>
          </cell>
          <cell r="AC5346">
            <v>2130</v>
          </cell>
          <cell r="AD5346">
            <v>0</v>
          </cell>
        </row>
        <row r="5347">
          <cell r="S5347">
            <v>9</v>
          </cell>
          <cell r="V5347">
            <v>13202</v>
          </cell>
          <cell r="AC5347">
            <v>8520</v>
          </cell>
          <cell r="AD5347">
            <v>0</v>
          </cell>
        </row>
        <row r="5348">
          <cell r="S5348">
            <v>9</v>
          </cell>
          <cell r="V5348">
            <v>39202</v>
          </cell>
          <cell r="AC5348">
            <v>673.3</v>
          </cell>
          <cell r="AD5348">
            <v>0</v>
          </cell>
        </row>
        <row r="5349">
          <cell r="S5349">
            <v>9</v>
          </cell>
          <cell r="V5349" t="str">
            <v>OPERACIONES AJENAS DE INGRESO</v>
          </cell>
          <cell r="AC5349">
            <v>0</v>
          </cell>
          <cell r="AD5349">
            <v>0</v>
          </cell>
        </row>
        <row r="5350">
          <cell r="S5350">
            <v>9</v>
          </cell>
          <cell r="V5350">
            <v>13201</v>
          </cell>
          <cell r="AC5350">
            <v>2130</v>
          </cell>
          <cell r="AD5350">
            <v>0</v>
          </cell>
        </row>
        <row r="5351">
          <cell r="S5351">
            <v>9</v>
          </cell>
          <cell r="V5351">
            <v>13202</v>
          </cell>
          <cell r="AC5351">
            <v>8520</v>
          </cell>
          <cell r="AD5351">
            <v>0</v>
          </cell>
        </row>
        <row r="5352">
          <cell r="S5352">
            <v>9</v>
          </cell>
          <cell r="V5352">
            <v>39202</v>
          </cell>
          <cell r="AC5352">
            <v>673.3</v>
          </cell>
          <cell r="AD5352">
            <v>0</v>
          </cell>
        </row>
        <row r="5353">
          <cell r="S5353">
            <v>9</v>
          </cell>
          <cell r="V5353" t="str">
            <v>OPERACIONES AJENAS DE INGRESO</v>
          </cell>
          <cell r="AC5353">
            <v>0</v>
          </cell>
          <cell r="AD5353">
            <v>0</v>
          </cell>
        </row>
        <row r="5354">
          <cell r="S5354">
            <v>9</v>
          </cell>
          <cell r="V5354">
            <v>13201</v>
          </cell>
          <cell r="AC5354">
            <v>2130</v>
          </cell>
          <cell r="AD5354">
            <v>0</v>
          </cell>
        </row>
        <row r="5355">
          <cell r="S5355">
            <v>9</v>
          </cell>
          <cell r="V5355">
            <v>13202</v>
          </cell>
          <cell r="AC5355">
            <v>8520</v>
          </cell>
          <cell r="AD5355">
            <v>0</v>
          </cell>
        </row>
        <row r="5356">
          <cell r="S5356">
            <v>9</v>
          </cell>
          <cell r="V5356">
            <v>39202</v>
          </cell>
          <cell r="AC5356">
            <v>673.3</v>
          </cell>
          <cell r="AD5356">
            <v>0</v>
          </cell>
        </row>
        <row r="5357">
          <cell r="S5357">
            <v>9</v>
          </cell>
          <cell r="V5357" t="str">
            <v>OPERACIONES AJENAS DE INGRESO</v>
          </cell>
          <cell r="AC5357">
            <v>0</v>
          </cell>
          <cell r="AD5357">
            <v>0</v>
          </cell>
        </row>
        <row r="5358">
          <cell r="S5358">
            <v>9</v>
          </cell>
          <cell r="V5358">
            <v>13201</v>
          </cell>
          <cell r="AC5358">
            <v>2130</v>
          </cell>
          <cell r="AD5358">
            <v>0</v>
          </cell>
        </row>
        <row r="5359">
          <cell r="S5359">
            <v>9</v>
          </cell>
          <cell r="V5359">
            <v>13202</v>
          </cell>
          <cell r="AC5359">
            <v>8520</v>
          </cell>
          <cell r="AD5359">
            <v>0</v>
          </cell>
        </row>
        <row r="5360">
          <cell r="S5360">
            <v>9</v>
          </cell>
          <cell r="V5360">
            <v>39202</v>
          </cell>
          <cell r="AC5360">
            <v>673.3</v>
          </cell>
          <cell r="AD5360">
            <v>0</v>
          </cell>
        </row>
        <row r="5361">
          <cell r="S5361">
            <v>9</v>
          </cell>
          <cell r="V5361" t="str">
            <v>OPERACIONES AJENAS DE INGRESO</v>
          </cell>
          <cell r="AC5361">
            <v>0</v>
          </cell>
          <cell r="AD5361">
            <v>0</v>
          </cell>
        </row>
        <row r="5362">
          <cell r="S5362">
            <v>9</v>
          </cell>
          <cell r="V5362">
            <v>13201</v>
          </cell>
          <cell r="AC5362">
            <v>1941.2199999999998</v>
          </cell>
          <cell r="AD5362">
            <v>0</v>
          </cell>
        </row>
        <row r="5363">
          <cell r="S5363">
            <v>9</v>
          </cell>
          <cell r="V5363">
            <v>13202</v>
          </cell>
          <cell r="AC5363">
            <v>9725.33</v>
          </cell>
          <cell r="AD5363">
            <v>0</v>
          </cell>
        </row>
        <row r="5364">
          <cell r="S5364">
            <v>9</v>
          </cell>
          <cell r="V5364">
            <v>39202</v>
          </cell>
          <cell r="AC5364">
            <v>816.77</v>
          </cell>
          <cell r="AD5364">
            <v>0</v>
          </cell>
        </row>
        <row r="5365">
          <cell r="S5365">
            <v>9</v>
          </cell>
          <cell r="V5365" t="str">
            <v>OPERACIONES AJENAS DE INGRESO</v>
          </cell>
          <cell r="AC5365">
            <v>0</v>
          </cell>
          <cell r="AD5365">
            <v>0</v>
          </cell>
        </row>
        <row r="5366">
          <cell r="S5366">
            <v>9</v>
          </cell>
          <cell r="V5366">
            <v>13201</v>
          </cell>
          <cell r="AC5366">
            <v>2273.1799999999998</v>
          </cell>
          <cell r="AD5366">
            <v>0</v>
          </cell>
        </row>
        <row r="5367">
          <cell r="S5367">
            <v>9</v>
          </cell>
          <cell r="V5367">
            <v>13202</v>
          </cell>
          <cell r="AC5367">
            <v>38862.639999999999</v>
          </cell>
          <cell r="AD5367">
            <v>0</v>
          </cell>
        </row>
        <row r="5368">
          <cell r="S5368">
            <v>9</v>
          </cell>
          <cell r="V5368">
            <v>15202</v>
          </cell>
          <cell r="AC5368">
            <v>10928.75</v>
          </cell>
          <cell r="AD5368">
            <v>0</v>
          </cell>
        </row>
        <row r="5369">
          <cell r="S5369">
            <v>9</v>
          </cell>
          <cell r="V5369">
            <v>39202</v>
          </cell>
          <cell r="AC5369">
            <v>6534.1</v>
          </cell>
          <cell r="AD5369">
            <v>0</v>
          </cell>
        </row>
        <row r="5370">
          <cell r="S5370">
            <v>9</v>
          </cell>
          <cell r="V5370" t="str">
            <v>OPERACIONES AJENAS DE INGRESO</v>
          </cell>
          <cell r="AC5370">
            <v>0</v>
          </cell>
          <cell r="AD5370">
            <v>0</v>
          </cell>
        </row>
        <row r="5371">
          <cell r="S5371">
            <v>9</v>
          </cell>
          <cell r="V5371">
            <v>13201</v>
          </cell>
          <cell r="AC5371">
            <v>1422.84</v>
          </cell>
          <cell r="AD5371">
            <v>0</v>
          </cell>
        </row>
        <row r="5372">
          <cell r="S5372">
            <v>9</v>
          </cell>
          <cell r="V5372">
            <v>13202</v>
          </cell>
          <cell r="AC5372">
            <v>5682.84</v>
          </cell>
          <cell r="AD5372">
            <v>0</v>
          </cell>
        </row>
        <row r="5373">
          <cell r="S5373">
            <v>9</v>
          </cell>
          <cell r="V5373">
            <v>15202</v>
          </cell>
          <cell r="AC5373">
            <v>1133.1600000000001</v>
          </cell>
          <cell r="AD5373">
            <v>0</v>
          </cell>
        </row>
        <row r="5374">
          <cell r="S5374">
            <v>9</v>
          </cell>
          <cell r="V5374">
            <v>13201</v>
          </cell>
          <cell r="AC5374">
            <v>6849.42</v>
          </cell>
          <cell r="AD5374">
            <v>0</v>
          </cell>
        </row>
        <row r="5375">
          <cell r="S5375">
            <v>9</v>
          </cell>
          <cell r="V5375">
            <v>13202</v>
          </cell>
          <cell r="AC5375">
            <v>27397.67</v>
          </cell>
          <cell r="AD5375">
            <v>0</v>
          </cell>
        </row>
        <row r="5376">
          <cell r="S5376">
            <v>9</v>
          </cell>
          <cell r="V5376">
            <v>39202</v>
          </cell>
          <cell r="AC5376">
            <v>4569.7700000000004</v>
          </cell>
          <cell r="AD5376">
            <v>0</v>
          </cell>
        </row>
        <row r="5377">
          <cell r="S5377">
            <v>9</v>
          </cell>
          <cell r="V5377" t="str">
            <v>OPERACIONES AJENAS DE INGRESO</v>
          </cell>
          <cell r="AC5377">
            <v>0</v>
          </cell>
          <cell r="AD5377">
            <v>0</v>
          </cell>
        </row>
        <row r="5378">
          <cell r="S5378">
            <v>9</v>
          </cell>
          <cell r="V5378">
            <v>13201</v>
          </cell>
          <cell r="AC5378">
            <v>9817.17</v>
          </cell>
          <cell r="AD5378">
            <v>0</v>
          </cell>
        </row>
        <row r="5379">
          <cell r="S5379">
            <v>9</v>
          </cell>
          <cell r="V5379">
            <v>13202</v>
          </cell>
          <cell r="AC5379">
            <v>39268.67</v>
          </cell>
          <cell r="AD5379">
            <v>0</v>
          </cell>
        </row>
        <row r="5380">
          <cell r="S5380">
            <v>9</v>
          </cell>
          <cell r="V5380">
            <v>39202</v>
          </cell>
          <cell r="AC5380">
            <v>7361.82</v>
          </cell>
          <cell r="AD5380">
            <v>0</v>
          </cell>
        </row>
        <row r="5381">
          <cell r="S5381">
            <v>9</v>
          </cell>
          <cell r="V5381" t="str">
            <v>OPERACIONES AJENAS DE INGRESO</v>
          </cell>
          <cell r="AC5381">
            <v>0</v>
          </cell>
          <cell r="AD5381">
            <v>0</v>
          </cell>
        </row>
        <row r="5382">
          <cell r="S5382">
            <v>9</v>
          </cell>
          <cell r="V5382">
            <v>13201</v>
          </cell>
          <cell r="AC5382">
            <v>3118.58</v>
          </cell>
          <cell r="AD5382">
            <v>0</v>
          </cell>
        </row>
        <row r="5383">
          <cell r="S5383">
            <v>9</v>
          </cell>
          <cell r="V5383">
            <v>13202</v>
          </cell>
          <cell r="AC5383">
            <v>12474.33</v>
          </cell>
          <cell r="AD5383">
            <v>0</v>
          </cell>
        </row>
        <row r="5384">
          <cell r="S5384">
            <v>9</v>
          </cell>
          <cell r="V5384">
            <v>39202</v>
          </cell>
          <cell r="AC5384">
            <v>1330.12</v>
          </cell>
          <cell r="AD5384">
            <v>0</v>
          </cell>
        </row>
        <row r="5385">
          <cell r="S5385">
            <v>9</v>
          </cell>
          <cell r="V5385" t="str">
            <v>OPERACIONES AJENAS DE INGRESO</v>
          </cell>
          <cell r="AC5385">
            <v>0</v>
          </cell>
          <cell r="AD5385">
            <v>0</v>
          </cell>
        </row>
        <row r="5386">
          <cell r="S5386">
            <v>9</v>
          </cell>
          <cell r="V5386">
            <v>13201</v>
          </cell>
          <cell r="AC5386">
            <v>5152.83</v>
          </cell>
          <cell r="AD5386">
            <v>0</v>
          </cell>
        </row>
        <row r="5387">
          <cell r="S5387">
            <v>9</v>
          </cell>
          <cell r="V5387">
            <v>13202</v>
          </cell>
          <cell r="AC5387">
            <v>20611.330000000002</v>
          </cell>
          <cell r="AD5387">
            <v>0</v>
          </cell>
        </row>
        <row r="5388">
          <cell r="S5388">
            <v>9</v>
          </cell>
          <cell r="V5388">
            <v>39202</v>
          </cell>
          <cell r="AC5388">
            <v>3068.18</v>
          </cell>
          <cell r="AD5388">
            <v>0</v>
          </cell>
        </row>
        <row r="5389">
          <cell r="S5389">
            <v>9</v>
          </cell>
          <cell r="V5389" t="str">
            <v>OPERACIONES AJENAS DE INGRESO</v>
          </cell>
          <cell r="AC5389">
            <v>0</v>
          </cell>
          <cell r="AD5389">
            <v>0</v>
          </cell>
        </row>
        <row r="5390">
          <cell r="S5390">
            <v>9</v>
          </cell>
          <cell r="V5390">
            <v>13201</v>
          </cell>
          <cell r="AC5390">
            <v>2130</v>
          </cell>
          <cell r="AD5390">
            <v>0</v>
          </cell>
        </row>
        <row r="5391">
          <cell r="S5391">
            <v>9</v>
          </cell>
          <cell r="V5391">
            <v>13202</v>
          </cell>
          <cell r="AC5391">
            <v>8520</v>
          </cell>
          <cell r="AD5391">
            <v>0</v>
          </cell>
        </row>
        <row r="5392">
          <cell r="S5392">
            <v>9</v>
          </cell>
          <cell r="V5392">
            <v>39202</v>
          </cell>
          <cell r="AC5392">
            <v>673.3</v>
          </cell>
          <cell r="AD5392">
            <v>0</v>
          </cell>
        </row>
        <row r="5393">
          <cell r="S5393">
            <v>9</v>
          </cell>
          <cell r="V5393" t="str">
            <v>OPERACIONES AJENAS DE INGRESO</v>
          </cell>
          <cell r="AC5393">
            <v>0</v>
          </cell>
          <cell r="AD5393">
            <v>0</v>
          </cell>
        </row>
        <row r="5394">
          <cell r="S5394">
            <v>9</v>
          </cell>
          <cell r="V5394">
            <v>13201</v>
          </cell>
          <cell r="AC5394">
            <v>5152.83</v>
          </cell>
          <cell r="AD5394">
            <v>0</v>
          </cell>
        </row>
        <row r="5395">
          <cell r="S5395">
            <v>9</v>
          </cell>
          <cell r="V5395">
            <v>13202</v>
          </cell>
          <cell r="AC5395">
            <v>20611.330000000002</v>
          </cell>
          <cell r="AD5395">
            <v>0</v>
          </cell>
        </row>
        <row r="5396">
          <cell r="S5396">
            <v>9</v>
          </cell>
          <cell r="V5396">
            <v>39202</v>
          </cell>
          <cell r="AC5396">
            <v>3068.18</v>
          </cell>
          <cell r="AD5396">
            <v>0</v>
          </cell>
        </row>
        <row r="5397">
          <cell r="S5397">
            <v>9</v>
          </cell>
          <cell r="V5397" t="str">
            <v>OPERACIONES AJENAS DE INGRESO</v>
          </cell>
          <cell r="AC5397">
            <v>0</v>
          </cell>
          <cell r="AD5397">
            <v>0</v>
          </cell>
        </row>
        <row r="5398">
          <cell r="S5398">
            <v>9</v>
          </cell>
          <cell r="V5398">
            <v>13201</v>
          </cell>
          <cell r="AC5398">
            <v>3642.92</v>
          </cell>
          <cell r="AD5398">
            <v>0</v>
          </cell>
        </row>
        <row r="5399">
          <cell r="S5399">
            <v>9</v>
          </cell>
          <cell r="V5399">
            <v>13202</v>
          </cell>
          <cell r="AC5399">
            <v>14571.67</v>
          </cell>
          <cell r="AD5399">
            <v>0</v>
          </cell>
        </row>
        <row r="5400">
          <cell r="S5400">
            <v>9</v>
          </cell>
          <cell r="V5400">
            <v>39202</v>
          </cell>
          <cell r="AC5400">
            <v>1778.11</v>
          </cell>
          <cell r="AD5400">
            <v>0</v>
          </cell>
        </row>
        <row r="5401">
          <cell r="S5401">
            <v>9</v>
          </cell>
          <cell r="V5401" t="str">
            <v>OPERACIONES AJENAS DE INGRESO</v>
          </cell>
          <cell r="AC5401">
            <v>0</v>
          </cell>
          <cell r="AD5401">
            <v>0</v>
          </cell>
        </row>
        <row r="5402">
          <cell r="S5402">
            <v>9</v>
          </cell>
          <cell r="V5402">
            <v>13201</v>
          </cell>
          <cell r="AC5402">
            <v>2130</v>
          </cell>
          <cell r="AD5402">
            <v>0</v>
          </cell>
        </row>
        <row r="5403">
          <cell r="S5403">
            <v>9</v>
          </cell>
          <cell r="V5403">
            <v>13202</v>
          </cell>
          <cell r="AC5403">
            <v>8520</v>
          </cell>
          <cell r="AD5403">
            <v>0</v>
          </cell>
        </row>
        <row r="5404">
          <cell r="S5404">
            <v>9</v>
          </cell>
          <cell r="V5404">
            <v>39202</v>
          </cell>
          <cell r="AC5404">
            <v>673.3</v>
          </cell>
          <cell r="AD5404">
            <v>0</v>
          </cell>
        </row>
        <row r="5405">
          <cell r="S5405">
            <v>9</v>
          </cell>
          <cell r="V5405" t="str">
            <v>OPERACIONES AJENAS DE INGRESO</v>
          </cell>
          <cell r="AC5405">
            <v>0</v>
          </cell>
          <cell r="AD5405">
            <v>0</v>
          </cell>
        </row>
        <row r="5406">
          <cell r="S5406">
            <v>9</v>
          </cell>
          <cell r="V5406">
            <v>13201</v>
          </cell>
          <cell r="AC5406">
            <v>2130</v>
          </cell>
          <cell r="AD5406">
            <v>0</v>
          </cell>
        </row>
        <row r="5407">
          <cell r="S5407">
            <v>9</v>
          </cell>
          <cell r="V5407">
            <v>13202</v>
          </cell>
          <cell r="AC5407">
            <v>8520</v>
          </cell>
          <cell r="AD5407">
            <v>0</v>
          </cell>
        </row>
        <row r="5408">
          <cell r="S5408">
            <v>9</v>
          </cell>
          <cell r="V5408">
            <v>39202</v>
          </cell>
          <cell r="AC5408">
            <v>673.3</v>
          </cell>
          <cell r="AD5408">
            <v>0</v>
          </cell>
        </row>
        <row r="5409">
          <cell r="S5409">
            <v>9</v>
          </cell>
          <cell r="V5409" t="str">
            <v>OPERACIONES AJENAS DE INGRESO</v>
          </cell>
          <cell r="AC5409">
            <v>0</v>
          </cell>
          <cell r="AD5409">
            <v>0</v>
          </cell>
        </row>
        <row r="5410">
          <cell r="S5410">
            <v>9</v>
          </cell>
          <cell r="V5410">
            <v>13201</v>
          </cell>
          <cell r="AC5410">
            <v>2130</v>
          </cell>
          <cell r="AD5410">
            <v>0</v>
          </cell>
        </row>
        <row r="5411">
          <cell r="S5411">
            <v>9</v>
          </cell>
          <cell r="V5411">
            <v>13202</v>
          </cell>
          <cell r="AC5411">
            <v>8520</v>
          </cell>
          <cell r="AD5411">
            <v>0</v>
          </cell>
        </row>
        <row r="5412">
          <cell r="S5412">
            <v>9</v>
          </cell>
          <cell r="V5412">
            <v>39202</v>
          </cell>
          <cell r="AC5412">
            <v>673.3</v>
          </cell>
          <cell r="AD5412">
            <v>0</v>
          </cell>
        </row>
        <row r="5413">
          <cell r="S5413">
            <v>9</v>
          </cell>
          <cell r="V5413" t="str">
            <v>OPERACIONES AJENAS DE INGRESO</v>
          </cell>
          <cell r="AC5413">
            <v>0</v>
          </cell>
          <cell r="AD5413">
            <v>0</v>
          </cell>
        </row>
        <row r="5414">
          <cell r="S5414">
            <v>9</v>
          </cell>
          <cell r="V5414">
            <v>13201</v>
          </cell>
          <cell r="AC5414">
            <v>3642.92</v>
          </cell>
          <cell r="AD5414">
            <v>0</v>
          </cell>
        </row>
        <row r="5415">
          <cell r="S5415">
            <v>9</v>
          </cell>
          <cell r="V5415">
            <v>13202</v>
          </cell>
          <cell r="AC5415">
            <v>14571.67</v>
          </cell>
          <cell r="AD5415">
            <v>0</v>
          </cell>
        </row>
        <row r="5416">
          <cell r="S5416">
            <v>9</v>
          </cell>
          <cell r="V5416">
            <v>39202</v>
          </cell>
          <cell r="AC5416">
            <v>1778.11</v>
          </cell>
          <cell r="AD5416">
            <v>0</v>
          </cell>
        </row>
        <row r="5417">
          <cell r="S5417">
            <v>9</v>
          </cell>
          <cell r="V5417" t="str">
            <v>OPERACIONES AJENAS DE INGRESO</v>
          </cell>
          <cell r="AC5417">
            <v>0</v>
          </cell>
          <cell r="AD5417">
            <v>0</v>
          </cell>
        </row>
        <row r="5418">
          <cell r="S5418">
            <v>9</v>
          </cell>
          <cell r="V5418">
            <v>13201</v>
          </cell>
          <cell r="AC5418">
            <v>2130</v>
          </cell>
          <cell r="AD5418">
            <v>0</v>
          </cell>
        </row>
        <row r="5419">
          <cell r="S5419">
            <v>9</v>
          </cell>
          <cell r="V5419">
            <v>13202</v>
          </cell>
          <cell r="AC5419">
            <v>8520</v>
          </cell>
          <cell r="AD5419">
            <v>0</v>
          </cell>
        </row>
        <row r="5420">
          <cell r="S5420">
            <v>9</v>
          </cell>
          <cell r="V5420">
            <v>39202</v>
          </cell>
          <cell r="AC5420">
            <v>673.3</v>
          </cell>
          <cell r="AD5420">
            <v>0</v>
          </cell>
        </row>
        <row r="5421">
          <cell r="S5421">
            <v>9</v>
          </cell>
          <cell r="V5421" t="str">
            <v>OPERACIONES AJENAS DE INGRESO</v>
          </cell>
          <cell r="AC5421">
            <v>0</v>
          </cell>
          <cell r="AD5421">
            <v>0</v>
          </cell>
        </row>
        <row r="5422">
          <cell r="S5422">
            <v>9</v>
          </cell>
          <cell r="V5422">
            <v>13201</v>
          </cell>
          <cell r="AC5422">
            <v>3642.92</v>
          </cell>
          <cell r="AD5422">
            <v>0</v>
          </cell>
        </row>
        <row r="5423">
          <cell r="S5423">
            <v>9</v>
          </cell>
          <cell r="V5423">
            <v>13202</v>
          </cell>
          <cell r="AC5423">
            <v>14571.67</v>
          </cell>
          <cell r="AD5423">
            <v>0</v>
          </cell>
        </row>
        <row r="5424">
          <cell r="S5424">
            <v>9</v>
          </cell>
          <cell r="V5424">
            <v>39202</v>
          </cell>
          <cell r="AC5424">
            <v>1778.11</v>
          </cell>
          <cell r="AD5424">
            <v>0</v>
          </cell>
        </row>
        <row r="5425">
          <cell r="S5425">
            <v>9</v>
          </cell>
          <cell r="V5425" t="str">
            <v>OPERACIONES AJENAS DE INGRESO</v>
          </cell>
          <cell r="AC5425">
            <v>0</v>
          </cell>
          <cell r="AD5425">
            <v>0</v>
          </cell>
        </row>
        <row r="5426">
          <cell r="S5426">
            <v>9</v>
          </cell>
          <cell r="V5426">
            <v>13201</v>
          </cell>
          <cell r="AC5426">
            <v>2130</v>
          </cell>
          <cell r="AD5426">
            <v>0</v>
          </cell>
        </row>
        <row r="5427">
          <cell r="S5427">
            <v>9</v>
          </cell>
          <cell r="V5427">
            <v>13202</v>
          </cell>
          <cell r="AC5427">
            <v>8520</v>
          </cell>
          <cell r="AD5427">
            <v>0</v>
          </cell>
        </row>
        <row r="5428">
          <cell r="S5428">
            <v>9</v>
          </cell>
          <cell r="V5428">
            <v>39202</v>
          </cell>
          <cell r="AC5428">
            <v>673.3</v>
          </cell>
          <cell r="AD5428">
            <v>0</v>
          </cell>
        </row>
        <row r="5429">
          <cell r="S5429">
            <v>9</v>
          </cell>
          <cell r="V5429" t="str">
            <v>OPERACIONES AJENAS DE INGRESO</v>
          </cell>
          <cell r="AC5429">
            <v>0</v>
          </cell>
          <cell r="AD5429">
            <v>0</v>
          </cell>
        </row>
        <row r="5430">
          <cell r="S5430">
            <v>9</v>
          </cell>
          <cell r="V5430">
            <v>13201</v>
          </cell>
          <cell r="AC5430">
            <v>1158.33</v>
          </cell>
          <cell r="AD5430">
            <v>0</v>
          </cell>
        </row>
        <row r="5431">
          <cell r="S5431">
            <v>9</v>
          </cell>
          <cell r="V5431">
            <v>13202</v>
          </cell>
          <cell r="AC5431">
            <v>4633.33</v>
          </cell>
          <cell r="AD5431">
            <v>0</v>
          </cell>
        </row>
        <row r="5432">
          <cell r="S5432">
            <v>9</v>
          </cell>
          <cell r="V5432">
            <v>13201</v>
          </cell>
          <cell r="AC5432">
            <v>3642.92</v>
          </cell>
          <cell r="AD5432">
            <v>0</v>
          </cell>
        </row>
        <row r="5433">
          <cell r="S5433">
            <v>9</v>
          </cell>
          <cell r="V5433">
            <v>13202</v>
          </cell>
          <cell r="AC5433">
            <v>14571.67</v>
          </cell>
          <cell r="AD5433">
            <v>0</v>
          </cell>
        </row>
        <row r="5434">
          <cell r="S5434">
            <v>9</v>
          </cell>
          <cell r="V5434">
            <v>39202</v>
          </cell>
          <cell r="AC5434">
            <v>1778.11</v>
          </cell>
          <cell r="AD5434">
            <v>0</v>
          </cell>
        </row>
        <row r="5435">
          <cell r="S5435">
            <v>9</v>
          </cell>
          <cell r="V5435" t="str">
            <v>OPERACIONES AJENAS DE INGRESO</v>
          </cell>
          <cell r="AC5435">
            <v>0</v>
          </cell>
          <cell r="AD5435">
            <v>0</v>
          </cell>
        </row>
        <row r="5436">
          <cell r="S5436">
            <v>9</v>
          </cell>
          <cell r="V5436">
            <v>13201</v>
          </cell>
          <cell r="AC5436">
            <v>2130</v>
          </cell>
          <cell r="AD5436">
            <v>0</v>
          </cell>
        </row>
        <row r="5437">
          <cell r="S5437">
            <v>9</v>
          </cell>
          <cell r="V5437">
            <v>13202</v>
          </cell>
          <cell r="AC5437">
            <v>8520</v>
          </cell>
          <cell r="AD5437">
            <v>0</v>
          </cell>
        </row>
        <row r="5438">
          <cell r="S5438">
            <v>9</v>
          </cell>
          <cell r="V5438">
            <v>39202</v>
          </cell>
          <cell r="AC5438">
            <v>673.3</v>
          </cell>
          <cell r="AD5438">
            <v>0</v>
          </cell>
        </row>
        <row r="5439">
          <cell r="S5439">
            <v>9</v>
          </cell>
          <cell r="V5439" t="str">
            <v>OPERACIONES AJENAS DE INGRESO</v>
          </cell>
          <cell r="AC5439">
            <v>0</v>
          </cell>
          <cell r="AD5439">
            <v>0</v>
          </cell>
        </row>
        <row r="5440">
          <cell r="S5440">
            <v>9</v>
          </cell>
          <cell r="V5440">
            <v>13201</v>
          </cell>
          <cell r="AC5440">
            <v>2130</v>
          </cell>
          <cell r="AD5440">
            <v>0</v>
          </cell>
        </row>
        <row r="5441">
          <cell r="S5441">
            <v>9</v>
          </cell>
          <cell r="V5441">
            <v>13202</v>
          </cell>
          <cell r="AC5441">
            <v>8520</v>
          </cell>
          <cell r="AD5441">
            <v>0</v>
          </cell>
        </row>
        <row r="5442">
          <cell r="S5442">
            <v>9</v>
          </cell>
          <cell r="V5442">
            <v>15202</v>
          </cell>
          <cell r="AC5442">
            <v>4260</v>
          </cell>
          <cell r="AD5442">
            <v>0</v>
          </cell>
        </row>
        <row r="5443">
          <cell r="S5443">
            <v>9</v>
          </cell>
          <cell r="V5443">
            <v>39202</v>
          </cell>
          <cell r="AC5443">
            <v>442.03</v>
          </cell>
          <cell r="AD5443">
            <v>0</v>
          </cell>
        </row>
        <row r="5444">
          <cell r="S5444">
            <v>9</v>
          </cell>
          <cell r="V5444" t="str">
            <v>OPERACIONES AJENAS DE INGRESO</v>
          </cell>
          <cell r="AC5444">
            <v>-773.55</v>
          </cell>
          <cell r="AD5444">
            <v>0</v>
          </cell>
        </row>
        <row r="5445">
          <cell r="S5445">
            <v>9</v>
          </cell>
          <cell r="V5445">
            <v>13201</v>
          </cell>
          <cell r="AC5445">
            <v>2130</v>
          </cell>
          <cell r="AD5445">
            <v>0</v>
          </cell>
        </row>
        <row r="5446">
          <cell r="S5446">
            <v>9</v>
          </cell>
          <cell r="V5446">
            <v>13202</v>
          </cell>
          <cell r="AC5446">
            <v>8520</v>
          </cell>
          <cell r="AD5446">
            <v>0</v>
          </cell>
        </row>
        <row r="5447">
          <cell r="S5447">
            <v>9</v>
          </cell>
          <cell r="V5447">
            <v>39202</v>
          </cell>
          <cell r="AC5447">
            <v>673.3</v>
          </cell>
          <cell r="AD5447">
            <v>0</v>
          </cell>
        </row>
        <row r="5448">
          <cell r="S5448">
            <v>9</v>
          </cell>
          <cell r="V5448" t="str">
            <v>OPERACIONES AJENAS DE INGRESO</v>
          </cell>
          <cell r="AC5448">
            <v>-841.62</v>
          </cell>
          <cell r="AD5448">
            <v>0</v>
          </cell>
        </row>
        <row r="5449">
          <cell r="S5449">
            <v>9</v>
          </cell>
          <cell r="V5449">
            <v>13201</v>
          </cell>
          <cell r="AC5449">
            <v>2130</v>
          </cell>
          <cell r="AD5449">
            <v>0</v>
          </cell>
        </row>
        <row r="5450">
          <cell r="S5450">
            <v>9</v>
          </cell>
          <cell r="V5450">
            <v>13202</v>
          </cell>
          <cell r="AC5450">
            <v>8520</v>
          </cell>
          <cell r="AD5450">
            <v>0</v>
          </cell>
        </row>
        <row r="5451">
          <cell r="S5451">
            <v>9</v>
          </cell>
          <cell r="V5451">
            <v>39202</v>
          </cell>
          <cell r="AC5451">
            <v>673.3</v>
          </cell>
          <cell r="AD5451">
            <v>0</v>
          </cell>
        </row>
        <row r="5452">
          <cell r="S5452">
            <v>9</v>
          </cell>
          <cell r="V5452" t="str">
            <v>OPERACIONES AJENAS DE INGRESO</v>
          </cell>
          <cell r="AC5452">
            <v>-841.62</v>
          </cell>
          <cell r="AD5452">
            <v>0</v>
          </cell>
        </row>
        <row r="5453">
          <cell r="S5453">
            <v>9</v>
          </cell>
          <cell r="V5453">
            <v>13201</v>
          </cell>
          <cell r="AC5453">
            <v>3118.58</v>
          </cell>
          <cell r="AD5453">
            <v>0</v>
          </cell>
        </row>
        <row r="5454">
          <cell r="S5454">
            <v>9</v>
          </cell>
          <cell r="V5454">
            <v>13202</v>
          </cell>
          <cell r="AC5454">
            <v>12474.33</v>
          </cell>
          <cell r="AD5454">
            <v>0</v>
          </cell>
        </row>
        <row r="5455">
          <cell r="S5455">
            <v>9</v>
          </cell>
          <cell r="V5455">
            <v>39202</v>
          </cell>
          <cell r="AC5455">
            <v>1330.12</v>
          </cell>
          <cell r="AD5455">
            <v>0</v>
          </cell>
        </row>
        <row r="5456">
          <cell r="S5456">
            <v>9</v>
          </cell>
          <cell r="V5456" t="str">
            <v>OPERACIONES AJENAS DE INGRESO</v>
          </cell>
          <cell r="AC5456">
            <v>-1662.65</v>
          </cell>
          <cell r="AD5456">
            <v>0</v>
          </cell>
        </row>
        <row r="5457">
          <cell r="S5457">
            <v>9</v>
          </cell>
          <cell r="V5457">
            <v>13201</v>
          </cell>
          <cell r="AC5457">
            <v>8012.08</v>
          </cell>
          <cell r="AD5457">
            <v>0</v>
          </cell>
        </row>
        <row r="5458">
          <cell r="S5458">
            <v>9</v>
          </cell>
          <cell r="V5458">
            <v>13202</v>
          </cell>
          <cell r="AC5458">
            <v>32048.33</v>
          </cell>
          <cell r="AD5458">
            <v>0</v>
          </cell>
        </row>
        <row r="5459">
          <cell r="S5459">
            <v>9</v>
          </cell>
          <cell r="V5459">
            <v>39202</v>
          </cell>
          <cell r="AC5459">
            <v>5663.61</v>
          </cell>
          <cell r="AD5459">
            <v>0</v>
          </cell>
        </row>
        <row r="5460">
          <cell r="S5460">
            <v>9</v>
          </cell>
          <cell r="V5460" t="str">
            <v>OPERACIONES AJENAS DE INGRESO</v>
          </cell>
          <cell r="AC5460">
            <v>-7079.51</v>
          </cell>
          <cell r="AD5460">
            <v>0</v>
          </cell>
        </row>
        <row r="5461">
          <cell r="S5461">
            <v>9</v>
          </cell>
          <cell r="V5461">
            <v>13201</v>
          </cell>
          <cell r="AC5461">
            <v>3118.58</v>
          </cell>
          <cell r="AD5461">
            <v>0</v>
          </cell>
        </row>
        <row r="5462">
          <cell r="S5462">
            <v>9</v>
          </cell>
          <cell r="V5462">
            <v>13202</v>
          </cell>
          <cell r="AC5462">
            <v>12474.33</v>
          </cell>
          <cell r="AD5462">
            <v>0</v>
          </cell>
        </row>
        <row r="5463">
          <cell r="S5463">
            <v>9</v>
          </cell>
          <cell r="V5463">
            <v>39202</v>
          </cell>
          <cell r="AC5463">
            <v>1330.12</v>
          </cell>
          <cell r="AD5463">
            <v>0</v>
          </cell>
        </row>
        <row r="5464">
          <cell r="S5464">
            <v>9</v>
          </cell>
          <cell r="V5464" t="str">
            <v>OPERACIONES AJENAS DE INGRESO</v>
          </cell>
          <cell r="AC5464">
            <v>-1662.65</v>
          </cell>
          <cell r="AD5464">
            <v>0</v>
          </cell>
        </row>
        <row r="5465">
          <cell r="S5465">
            <v>9</v>
          </cell>
          <cell r="V5465">
            <v>13201</v>
          </cell>
          <cell r="AC5465">
            <v>2130</v>
          </cell>
          <cell r="AD5465">
            <v>0</v>
          </cell>
        </row>
        <row r="5466">
          <cell r="S5466">
            <v>9</v>
          </cell>
          <cell r="V5466">
            <v>13202</v>
          </cell>
          <cell r="AC5466">
            <v>8520</v>
          </cell>
          <cell r="AD5466">
            <v>0</v>
          </cell>
        </row>
        <row r="5467">
          <cell r="S5467">
            <v>9</v>
          </cell>
          <cell r="V5467">
            <v>39202</v>
          </cell>
          <cell r="AC5467">
            <v>673.3</v>
          </cell>
          <cell r="AD5467">
            <v>0</v>
          </cell>
        </row>
        <row r="5468">
          <cell r="S5468">
            <v>9</v>
          </cell>
          <cell r="V5468" t="str">
            <v>OPERACIONES AJENAS DE INGRESO</v>
          </cell>
          <cell r="AC5468">
            <v>-841.62</v>
          </cell>
          <cell r="AD5468">
            <v>0</v>
          </cell>
        </row>
        <row r="5469">
          <cell r="S5469">
            <v>9</v>
          </cell>
          <cell r="V5469">
            <v>13201</v>
          </cell>
          <cell r="AC5469">
            <v>2130</v>
          </cell>
          <cell r="AD5469">
            <v>0</v>
          </cell>
        </row>
        <row r="5470">
          <cell r="S5470">
            <v>9</v>
          </cell>
          <cell r="V5470">
            <v>13202</v>
          </cell>
          <cell r="AC5470">
            <v>8520</v>
          </cell>
          <cell r="AD5470">
            <v>0</v>
          </cell>
        </row>
        <row r="5471">
          <cell r="S5471">
            <v>9</v>
          </cell>
          <cell r="V5471">
            <v>39202</v>
          </cell>
          <cell r="AC5471">
            <v>673.3</v>
          </cell>
          <cell r="AD5471">
            <v>0</v>
          </cell>
        </row>
        <row r="5472">
          <cell r="S5472">
            <v>9</v>
          </cell>
          <cell r="V5472" t="str">
            <v>OPERACIONES AJENAS DE INGRESO</v>
          </cell>
          <cell r="AC5472">
            <v>-841.62</v>
          </cell>
          <cell r="AD5472">
            <v>0</v>
          </cell>
        </row>
        <row r="5473">
          <cell r="S5473">
            <v>9</v>
          </cell>
          <cell r="V5473">
            <v>13201</v>
          </cell>
          <cell r="AC5473">
            <v>2130</v>
          </cell>
          <cell r="AD5473">
            <v>0</v>
          </cell>
        </row>
        <row r="5474">
          <cell r="S5474">
            <v>9</v>
          </cell>
          <cell r="V5474">
            <v>13202</v>
          </cell>
          <cell r="AC5474">
            <v>8520</v>
          </cell>
          <cell r="AD5474">
            <v>0</v>
          </cell>
        </row>
        <row r="5475">
          <cell r="S5475">
            <v>9</v>
          </cell>
          <cell r="V5475">
            <v>39202</v>
          </cell>
          <cell r="AC5475">
            <v>673.3</v>
          </cell>
          <cell r="AD5475">
            <v>0</v>
          </cell>
        </row>
        <row r="5476">
          <cell r="S5476">
            <v>9</v>
          </cell>
          <cell r="V5476" t="str">
            <v>OPERACIONES AJENAS DE INGRESO</v>
          </cell>
          <cell r="AC5476">
            <v>-841.62</v>
          </cell>
          <cell r="AD5476">
            <v>0</v>
          </cell>
        </row>
        <row r="5477">
          <cell r="S5477">
            <v>9</v>
          </cell>
          <cell r="V5477">
            <v>13201</v>
          </cell>
          <cell r="AC5477">
            <v>2130</v>
          </cell>
          <cell r="AD5477">
            <v>0</v>
          </cell>
        </row>
        <row r="5478">
          <cell r="S5478">
            <v>9</v>
          </cell>
          <cell r="V5478">
            <v>13202</v>
          </cell>
          <cell r="AC5478">
            <v>8520</v>
          </cell>
          <cell r="AD5478">
            <v>0</v>
          </cell>
        </row>
        <row r="5479">
          <cell r="S5479">
            <v>9</v>
          </cell>
          <cell r="V5479">
            <v>39202</v>
          </cell>
          <cell r="AC5479">
            <v>673.3</v>
          </cell>
          <cell r="AD5479">
            <v>0</v>
          </cell>
        </row>
        <row r="5480">
          <cell r="S5480">
            <v>9</v>
          </cell>
          <cell r="V5480" t="str">
            <v>OPERACIONES AJENAS DE INGRESO</v>
          </cell>
          <cell r="AC5480">
            <v>0</v>
          </cell>
          <cell r="AD5480">
            <v>0</v>
          </cell>
        </row>
        <row r="5481">
          <cell r="S5481">
            <v>9</v>
          </cell>
          <cell r="V5481">
            <v>13201</v>
          </cell>
          <cell r="AC5481">
            <v>1158.33</v>
          </cell>
          <cell r="AD5481">
            <v>0</v>
          </cell>
        </row>
        <row r="5482">
          <cell r="S5482">
            <v>9</v>
          </cell>
          <cell r="V5482">
            <v>13202</v>
          </cell>
          <cell r="AC5482">
            <v>4633.33</v>
          </cell>
          <cell r="AD5482">
            <v>0</v>
          </cell>
        </row>
        <row r="5483">
          <cell r="S5483">
            <v>9</v>
          </cell>
          <cell r="V5483">
            <v>13201</v>
          </cell>
          <cell r="AC5483">
            <v>2130</v>
          </cell>
          <cell r="AD5483">
            <v>0</v>
          </cell>
        </row>
        <row r="5484">
          <cell r="S5484">
            <v>9</v>
          </cell>
          <cell r="V5484">
            <v>13202</v>
          </cell>
          <cell r="AC5484">
            <v>8520</v>
          </cell>
          <cell r="AD5484">
            <v>0</v>
          </cell>
        </row>
        <row r="5485">
          <cell r="S5485">
            <v>9</v>
          </cell>
          <cell r="V5485">
            <v>39202</v>
          </cell>
          <cell r="AC5485">
            <v>673.3</v>
          </cell>
          <cell r="AD5485">
            <v>0</v>
          </cell>
        </row>
        <row r="5486">
          <cell r="S5486">
            <v>9</v>
          </cell>
          <cell r="V5486" t="str">
            <v>OPERACIONES AJENAS DE INGRESO</v>
          </cell>
          <cell r="AC5486">
            <v>-841.62</v>
          </cell>
          <cell r="AD5486">
            <v>0</v>
          </cell>
        </row>
        <row r="5487">
          <cell r="S5487">
            <v>9</v>
          </cell>
          <cell r="V5487">
            <v>13201</v>
          </cell>
          <cell r="AC5487">
            <v>2130</v>
          </cell>
          <cell r="AD5487">
            <v>0</v>
          </cell>
        </row>
        <row r="5488">
          <cell r="S5488">
            <v>9</v>
          </cell>
          <cell r="V5488">
            <v>13202</v>
          </cell>
          <cell r="AC5488">
            <v>8520</v>
          </cell>
          <cell r="AD5488">
            <v>0</v>
          </cell>
        </row>
        <row r="5489">
          <cell r="S5489">
            <v>9</v>
          </cell>
          <cell r="V5489">
            <v>39202</v>
          </cell>
          <cell r="AC5489">
            <v>673.3</v>
          </cell>
          <cell r="AD5489">
            <v>0</v>
          </cell>
        </row>
        <row r="5490">
          <cell r="S5490">
            <v>9</v>
          </cell>
          <cell r="V5490" t="str">
            <v>OPERACIONES AJENAS DE INGRESO</v>
          </cell>
          <cell r="AC5490">
            <v>-841.62</v>
          </cell>
          <cell r="AD5490">
            <v>0</v>
          </cell>
        </row>
        <row r="5491">
          <cell r="S5491">
            <v>9</v>
          </cell>
          <cell r="V5491">
            <v>13201</v>
          </cell>
          <cell r="AC5491">
            <v>2130</v>
          </cell>
          <cell r="AD5491">
            <v>0</v>
          </cell>
        </row>
        <row r="5492">
          <cell r="S5492">
            <v>9</v>
          </cell>
          <cell r="V5492">
            <v>13202</v>
          </cell>
          <cell r="AC5492">
            <v>8520</v>
          </cell>
          <cell r="AD5492">
            <v>0</v>
          </cell>
        </row>
        <row r="5493">
          <cell r="S5493">
            <v>9</v>
          </cell>
          <cell r="V5493">
            <v>39202</v>
          </cell>
          <cell r="AC5493">
            <v>673.3</v>
          </cell>
          <cell r="AD5493">
            <v>0</v>
          </cell>
        </row>
        <row r="5494">
          <cell r="S5494">
            <v>9</v>
          </cell>
          <cell r="V5494" t="str">
            <v>OPERACIONES AJENAS DE INGRESO</v>
          </cell>
          <cell r="AC5494">
            <v>-841.62</v>
          </cell>
          <cell r="AD5494">
            <v>0</v>
          </cell>
        </row>
        <row r="5495">
          <cell r="S5495">
            <v>9</v>
          </cell>
          <cell r="V5495">
            <v>13201</v>
          </cell>
          <cell r="AC5495">
            <v>2130</v>
          </cell>
          <cell r="AD5495">
            <v>0</v>
          </cell>
        </row>
        <row r="5496">
          <cell r="S5496">
            <v>9</v>
          </cell>
          <cell r="V5496">
            <v>13202</v>
          </cell>
          <cell r="AC5496">
            <v>8520</v>
          </cell>
          <cell r="AD5496">
            <v>0</v>
          </cell>
        </row>
        <row r="5497">
          <cell r="S5497">
            <v>9</v>
          </cell>
          <cell r="V5497">
            <v>39202</v>
          </cell>
          <cell r="AC5497">
            <v>673.3</v>
          </cell>
          <cell r="AD5497">
            <v>0</v>
          </cell>
        </row>
        <row r="5498">
          <cell r="S5498">
            <v>9</v>
          </cell>
          <cell r="V5498" t="str">
            <v>OPERACIONES AJENAS DE INGRESO</v>
          </cell>
          <cell r="AC5498">
            <v>-841.62</v>
          </cell>
          <cell r="AD5498">
            <v>0</v>
          </cell>
        </row>
        <row r="5499">
          <cell r="S5499">
            <v>9</v>
          </cell>
          <cell r="V5499">
            <v>13201</v>
          </cell>
          <cell r="AC5499">
            <v>3118.58</v>
          </cell>
          <cell r="AD5499">
            <v>0</v>
          </cell>
        </row>
        <row r="5500">
          <cell r="S5500">
            <v>9</v>
          </cell>
          <cell r="V5500">
            <v>13202</v>
          </cell>
          <cell r="AC5500">
            <v>12474.33</v>
          </cell>
          <cell r="AD5500">
            <v>0</v>
          </cell>
        </row>
        <row r="5501">
          <cell r="S5501">
            <v>9</v>
          </cell>
          <cell r="V5501">
            <v>39202</v>
          </cell>
          <cell r="AC5501">
            <v>1330.12</v>
          </cell>
          <cell r="AD5501">
            <v>0</v>
          </cell>
        </row>
        <row r="5502">
          <cell r="S5502">
            <v>9</v>
          </cell>
          <cell r="V5502" t="str">
            <v>OPERACIONES AJENAS DE INGRESO</v>
          </cell>
          <cell r="AC5502">
            <v>-1662.65</v>
          </cell>
          <cell r="AD5502">
            <v>0</v>
          </cell>
        </row>
        <row r="5503">
          <cell r="S5503">
            <v>9</v>
          </cell>
          <cell r="V5503">
            <v>13201</v>
          </cell>
          <cell r="AC5503">
            <v>3118.58</v>
          </cell>
          <cell r="AD5503">
            <v>0</v>
          </cell>
        </row>
        <row r="5504">
          <cell r="S5504">
            <v>9</v>
          </cell>
          <cell r="V5504">
            <v>13202</v>
          </cell>
          <cell r="AC5504">
            <v>12474.33</v>
          </cell>
          <cell r="AD5504">
            <v>0</v>
          </cell>
        </row>
        <row r="5505">
          <cell r="S5505">
            <v>9</v>
          </cell>
          <cell r="V5505">
            <v>39202</v>
          </cell>
          <cell r="AC5505">
            <v>1330.12</v>
          </cell>
          <cell r="AD5505">
            <v>0</v>
          </cell>
        </row>
        <row r="5506">
          <cell r="S5506">
            <v>9</v>
          </cell>
          <cell r="V5506" t="str">
            <v>OPERACIONES AJENAS DE INGRESO</v>
          </cell>
          <cell r="AC5506">
            <v>-1662.65</v>
          </cell>
          <cell r="AD5506">
            <v>0</v>
          </cell>
        </row>
        <row r="5507">
          <cell r="S5507">
            <v>9</v>
          </cell>
          <cell r="V5507">
            <v>13201</v>
          </cell>
          <cell r="AC5507">
            <v>2130</v>
          </cell>
          <cell r="AD5507">
            <v>0</v>
          </cell>
        </row>
        <row r="5508">
          <cell r="S5508">
            <v>9</v>
          </cell>
          <cell r="V5508">
            <v>13202</v>
          </cell>
          <cell r="AC5508">
            <v>8520</v>
          </cell>
          <cell r="AD5508">
            <v>0</v>
          </cell>
        </row>
        <row r="5509">
          <cell r="S5509">
            <v>9</v>
          </cell>
          <cell r="V5509">
            <v>39202</v>
          </cell>
          <cell r="AC5509">
            <v>673.3</v>
          </cell>
          <cell r="AD5509">
            <v>0</v>
          </cell>
        </row>
        <row r="5510">
          <cell r="S5510">
            <v>9</v>
          </cell>
          <cell r="V5510" t="str">
            <v>OPERACIONES AJENAS DE INGRESO</v>
          </cell>
          <cell r="AC5510">
            <v>-841.62</v>
          </cell>
          <cell r="AD5510">
            <v>0</v>
          </cell>
        </row>
        <row r="5511">
          <cell r="S5511">
            <v>9</v>
          </cell>
          <cell r="V5511">
            <v>13201</v>
          </cell>
          <cell r="AC5511">
            <v>1158.33</v>
          </cell>
          <cell r="AD5511">
            <v>0</v>
          </cell>
        </row>
        <row r="5512">
          <cell r="S5512">
            <v>9</v>
          </cell>
          <cell r="V5512">
            <v>13202</v>
          </cell>
          <cell r="AC5512">
            <v>4633.33</v>
          </cell>
          <cell r="AD5512">
            <v>0</v>
          </cell>
        </row>
        <row r="5513">
          <cell r="S5513">
            <v>9</v>
          </cell>
          <cell r="V5513">
            <v>13201</v>
          </cell>
          <cell r="AC5513">
            <v>2130</v>
          </cell>
          <cell r="AD5513">
            <v>0</v>
          </cell>
        </row>
        <row r="5514">
          <cell r="S5514">
            <v>9</v>
          </cell>
          <cell r="V5514">
            <v>13202</v>
          </cell>
          <cell r="AC5514">
            <v>8520</v>
          </cell>
          <cell r="AD5514">
            <v>0</v>
          </cell>
        </row>
        <row r="5515">
          <cell r="S5515">
            <v>9</v>
          </cell>
          <cell r="V5515">
            <v>39202</v>
          </cell>
          <cell r="AC5515">
            <v>673.3</v>
          </cell>
          <cell r="AD5515">
            <v>0</v>
          </cell>
        </row>
        <row r="5516">
          <cell r="S5516">
            <v>9</v>
          </cell>
          <cell r="V5516" t="str">
            <v>OPERACIONES AJENAS DE INGRESO</v>
          </cell>
          <cell r="AC5516">
            <v>-841.62</v>
          </cell>
          <cell r="AD5516">
            <v>0</v>
          </cell>
        </row>
        <row r="5517">
          <cell r="S5517">
            <v>9</v>
          </cell>
          <cell r="V5517">
            <v>13201</v>
          </cell>
          <cell r="AC5517">
            <v>2130</v>
          </cell>
          <cell r="AD5517">
            <v>0</v>
          </cell>
        </row>
        <row r="5518">
          <cell r="S5518">
            <v>9</v>
          </cell>
          <cell r="V5518">
            <v>13202</v>
          </cell>
          <cell r="AC5518">
            <v>8520</v>
          </cell>
          <cell r="AD5518">
            <v>0</v>
          </cell>
        </row>
        <row r="5519">
          <cell r="S5519">
            <v>9</v>
          </cell>
          <cell r="V5519">
            <v>39202</v>
          </cell>
          <cell r="AC5519">
            <v>673.3</v>
          </cell>
          <cell r="AD5519">
            <v>0</v>
          </cell>
        </row>
        <row r="5520">
          <cell r="S5520">
            <v>9</v>
          </cell>
          <cell r="V5520" t="str">
            <v>OPERACIONES AJENAS DE INGRESO</v>
          </cell>
          <cell r="AC5520">
            <v>-841.62</v>
          </cell>
          <cell r="AD5520">
            <v>0</v>
          </cell>
        </row>
        <row r="5521">
          <cell r="S5521">
            <v>9</v>
          </cell>
          <cell r="V5521">
            <v>13201</v>
          </cell>
          <cell r="AC5521">
            <v>2130</v>
          </cell>
          <cell r="AD5521">
            <v>0</v>
          </cell>
        </row>
        <row r="5522">
          <cell r="S5522">
            <v>9</v>
          </cell>
          <cell r="V5522">
            <v>13202</v>
          </cell>
          <cell r="AC5522">
            <v>8520</v>
          </cell>
          <cell r="AD5522">
            <v>0</v>
          </cell>
        </row>
        <row r="5523">
          <cell r="S5523">
            <v>9</v>
          </cell>
          <cell r="V5523">
            <v>39202</v>
          </cell>
          <cell r="AC5523">
            <v>673.3</v>
          </cell>
          <cell r="AD5523">
            <v>0</v>
          </cell>
        </row>
        <row r="5524">
          <cell r="S5524">
            <v>9</v>
          </cell>
          <cell r="V5524" t="str">
            <v>OPERACIONES AJENAS DE INGRESO</v>
          </cell>
          <cell r="AC5524">
            <v>-841.62</v>
          </cell>
          <cell r="AD5524">
            <v>0</v>
          </cell>
        </row>
        <row r="5525">
          <cell r="S5525">
            <v>9</v>
          </cell>
          <cell r="V5525">
            <v>11301</v>
          </cell>
          <cell r="AC5525">
            <v>22462.5</v>
          </cell>
          <cell r="AD5525">
            <v>0</v>
          </cell>
        </row>
        <row r="5526">
          <cell r="S5526">
            <v>9</v>
          </cell>
          <cell r="V5526">
            <v>13201</v>
          </cell>
          <cell r="AC5526">
            <v>130.78</v>
          </cell>
          <cell r="AD5526">
            <v>0</v>
          </cell>
        </row>
        <row r="5527">
          <cell r="S5527">
            <v>9</v>
          </cell>
          <cell r="V5527">
            <v>13202</v>
          </cell>
          <cell r="AC5527">
            <v>6359.67</v>
          </cell>
          <cell r="AD5527">
            <v>0</v>
          </cell>
        </row>
        <row r="5528">
          <cell r="S5528">
            <v>9</v>
          </cell>
          <cell r="V5528">
            <v>15202</v>
          </cell>
          <cell r="AC5528">
            <v>55597.03</v>
          </cell>
          <cell r="AD5528">
            <v>0</v>
          </cell>
        </row>
        <row r="5529">
          <cell r="S5529">
            <v>9</v>
          </cell>
          <cell r="V5529">
            <v>15402</v>
          </cell>
          <cell r="AC5529">
            <v>34237.5</v>
          </cell>
          <cell r="AD5529">
            <v>0</v>
          </cell>
        </row>
        <row r="5530">
          <cell r="S5530">
            <v>9</v>
          </cell>
          <cell r="V5530">
            <v>15901</v>
          </cell>
          <cell r="AC5530">
            <v>1050</v>
          </cell>
          <cell r="AD5530">
            <v>0</v>
          </cell>
        </row>
        <row r="5531">
          <cell r="S5531">
            <v>9</v>
          </cell>
          <cell r="V5531">
            <v>39202</v>
          </cell>
          <cell r="AC5531">
            <v>4896.1000000000004</v>
          </cell>
          <cell r="AD5531">
            <v>0</v>
          </cell>
        </row>
        <row r="5532">
          <cell r="S5532">
            <v>9</v>
          </cell>
          <cell r="V5532" t="str">
            <v>OPERACIONES AJENAS DE INGRESO</v>
          </cell>
          <cell r="AC5532">
            <v>-59978.93</v>
          </cell>
          <cell r="AD5532">
            <v>0</v>
          </cell>
        </row>
        <row r="5533">
          <cell r="S5533">
            <v>10</v>
          </cell>
          <cell r="V5533">
            <v>35801</v>
          </cell>
          <cell r="AC5533">
            <v>515.88</v>
          </cell>
          <cell r="AD5533">
            <v>82.54</v>
          </cell>
        </row>
        <row r="5534">
          <cell r="S5534">
            <v>10</v>
          </cell>
          <cell r="V5534">
            <v>31301</v>
          </cell>
          <cell r="AC5534">
            <v>2317.8000000000002</v>
          </cell>
          <cell r="AD5534">
            <v>0</v>
          </cell>
        </row>
        <row r="5535">
          <cell r="S5535">
            <v>10</v>
          </cell>
          <cell r="V5535">
            <v>32601</v>
          </cell>
          <cell r="AC5535">
            <v>2950</v>
          </cell>
          <cell r="AD5535">
            <v>472</v>
          </cell>
        </row>
        <row r="5536">
          <cell r="S5536">
            <v>10</v>
          </cell>
          <cell r="V5536">
            <v>31301</v>
          </cell>
          <cell r="AC5536">
            <v>412.33</v>
          </cell>
          <cell r="AD5536">
            <v>65.67</v>
          </cell>
        </row>
        <row r="5537">
          <cell r="S5537">
            <v>10</v>
          </cell>
          <cell r="V5537">
            <v>31101</v>
          </cell>
          <cell r="AC5537">
            <v>12112.07</v>
          </cell>
          <cell r="AD5537">
            <v>1937.93</v>
          </cell>
        </row>
        <row r="5538">
          <cell r="S5538">
            <v>10</v>
          </cell>
          <cell r="V5538">
            <v>31101</v>
          </cell>
          <cell r="AC5538">
            <v>3330.92</v>
          </cell>
          <cell r="AD5538">
            <v>525.08000000000004</v>
          </cell>
        </row>
        <row r="5539">
          <cell r="S5539">
            <v>10</v>
          </cell>
          <cell r="V5539">
            <v>37504</v>
          </cell>
          <cell r="AC5539">
            <v>2942.35</v>
          </cell>
          <cell r="AD5539">
            <v>0</v>
          </cell>
        </row>
        <row r="5540">
          <cell r="S5540">
            <v>10</v>
          </cell>
          <cell r="V5540">
            <v>37504</v>
          </cell>
          <cell r="AC5540">
            <v>3748.57</v>
          </cell>
          <cell r="AD5540">
            <v>0</v>
          </cell>
        </row>
        <row r="5541">
          <cell r="S5541">
            <v>10</v>
          </cell>
          <cell r="V5541">
            <v>33104</v>
          </cell>
          <cell r="AC5541">
            <v>19619.919999999998</v>
          </cell>
          <cell r="AD5541">
            <v>3139.19</v>
          </cell>
        </row>
        <row r="5542">
          <cell r="S5542">
            <v>10</v>
          </cell>
          <cell r="V5542">
            <v>33104</v>
          </cell>
          <cell r="AC5542">
            <v>34452.339999999997</v>
          </cell>
          <cell r="AD5542">
            <v>5512.37</v>
          </cell>
        </row>
        <row r="5543">
          <cell r="S5543">
            <v>10</v>
          </cell>
          <cell r="V5543">
            <v>31301</v>
          </cell>
          <cell r="AC5543">
            <v>364.52</v>
          </cell>
          <cell r="AD5543">
            <v>0</v>
          </cell>
        </row>
        <row r="5544">
          <cell r="S5544">
            <v>10</v>
          </cell>
          <cell r="V5544">
            <v>31101</v>
          </cell>
          <cell r="AC5544">
            <v>9450.3700000000008</v>
          </cell>
          <cell r="AD5544">
            <v>1374.63</v>
          </cell>
        </row>
        <row r="5545">
          <cell r="S5545">
            <v>10</v>
          </cell>
          <cell r="V5545">
            <v>31101</v>
          </cell>
          <cell r="AC5545">
            <v>5065.72</v>
          </cell>
          <cell r="AD5545">
            <v>405.28</v>
          </cell>
        </row>
        <row r="5546">
          <cell r="S5546">
            <v>10</v>
          </cell>
          <cell r="V5546">
            <v>31101</v>
          </cell>
          <cell r="AC5546">
            <v>1282.42</v>
          </cell>
          <cell r="AD5546">
            <v>186.58</v>
          </cell>
        </row>
        <row r="5547">
          <cell r="S5547">
            <v>10</v>
          </cell>
          <cell r="V5547">
            <v>32201</v>
          </cell>
          <cell r="AC5547">
            <v>32800</v>
          </cell>
          <cell r="AD5547">
            <v>5248</v>
          </cell>
        </row>
        <row r="5548">
          <cell r="S5548">
            <v>10</v>
          </cell>
          <cell r="V5548">
            <v>37504</v>
          </cell>
          <cell r="AC5548">
            <v>693</v>
          </cell>
          <cell r="AD5548">
            <v>0</v>
          </cell>
        </row>
        <row r="5549">
          <cell r="S5549">
            <v>10</v>
          </cell>
          <cell r="V5549">
            <v>37504</v>
          </cell>
          <cell r="AC5549">
            <v>4387</v>
          </cell>
          <cell r="AD5549">
            <v>0</v>
          </cell>
        </row>
        <row r="5550">
          <cell r="S5550">
            <v>10</v>
          </cell>
          <cell r="V5550">
            <v>37504</v>
          </cell>
          <cell r="AC5550">
            <v>1362</v>
          </cell>
          <cell r="AD5550">
            <v>0</v>
          </cell>
        </row>
        <row r="5551">
          <cell r="S5551">
            <v>10</v>
          </cell>
          <cell r="V5551">
            <v>39801</v>
          </cell>
          <cell r="AC5551">
            <v>1186</v>
          </cell>
          <cell r="AD5551">
            <v>0</v>
          </cell>
        </row>
        <row r="5552">
          <cell r="S5552">
            <v>10</v>
          </cell>
          <cell r="V5552">
            <v>39801</v>
          </cell>
          <cell r="AC5552">
            <v>14260</v>
          </cell>
          <cell r="AD5552">
            <v>0</v>
          </cell>
        </row>
        <row r="5553">
          <cell r="S5553">
            <v>10</v>
          </cell>
          <cell r="V5553">
            <v>39801</v>
          </cell>
          <cell r="AC5553">
            <v>9598</v>
          </cell>
          <cell r="AD5553">
            <v>0</v>
          </cell>
        </row>
        <row r="5554">
          <cell r="S5554">
            <v>10</v>
          </cell>
          <cell r="V5554">
            <v>39801</v>
          </cell>
          <cell r="AC5554">
            <v>1284</v>
          </cell>
          <cell r="AD5554">
            <v>0</v>
          </cell>
        </row>
        <row r="5555">
          <cell r="S5555">
            <v>10</v>
          </cell>
          <cell r="V5555">
            <v>39801</v>
          </cell>
          <cell r="AC5555">
            <v>1953</v>
          </cell>
          <cell r="AD5555">
            <v>0</v>
          </cell>
        </row>
        <row r="5556">
          <cell r="S5556">
            <v>10</v>
          </cell>
          <cell r="V5556">
            <v>39801</v>
          </cell>
          <cell r="AC5556">
            <v>2617</v>
          </cell>
          <cell r="AD5556">
            <v>0</v>
          </cell>
        </row>
        <row r="5557">
          <cell r="S5557">
            <v>10</v>
          </cell>
          <cell r="V5557">
            <v>39801</v>
          </cell>
          <cell r="AC5557">
            <v>4007</v>
          </cell>
          <cell r="AD5557">
            <v>0</v>
          </cell>
        </row>
        <row r="5558">
          <cell r="S5558">
            <v>10</v>
          </cell>
          <cell r="V5558">
            <v>39801</v>
          </cell>
          <cell r="AC5558">
            <v>8680</v>
          </cell>
          <cell r="AD5558">
            <v>0</v>
          </cell>
        </row>
        <row r="5559">
          <cell r="S5559">
            <v>10</v>
          </cell>
          <cell r="V5559">
            <v>39801</v>
          </cell>
          <cell r="AC5559">
            <v>2445</v>
          </cell>
          <cell r="AD5559">
            <v>0</v>
          </cell>
        </row>
        <row r="5560">
          <cell r="S5560">
            <v>10</v>
          </cell>
          <cell r="V5560">
            <v>39801</v>
          </cell>
          <cell r="AC5560">
            <v>2492</v>
          </cell>
          <cell r="AD5560">
            <v>0</v>
          </cell>
        </row>
        <row r="5561">
          <cell r="S5561">
            <v>10</v>
          </cell>
          <cell r="V5561">
            <v>39801</v>
          </cell>
          <cell r="AC5561">
            <v>2735</v>
          </cell>
          <cell r="AD5561">
            <v>0</v>
          </cell>
        </row>
        <row r="5562">
          <cell r="S5562">
            <v>10</v>
          </cell>
          <cell r="V5562">
            <v>39801</v>
          </cell>
          <cell r="AC5562">
            <v>11335</v>
          </cell>
          <cell r="AD5562">
            <v>0</v>
          </cell>
        </row>
        <row r="5563">
          <cell r="S5563">
            <v>10</v>
          </cell>
          <cell r="V5563">
            <v>39801</v>
          </cell>
          <cell r="AC5563">
            <v>774</v>
          </cell>
          <cell r="AD5563">
            <v>0</v>
          </cell>
        </row>
        <row r="5564">
          <cell r="S5564">
            <v>10</v>
          </cell>
          <cell r="V5564">
            <v>39801</v>
          </cell>
          <cell r="AC5564">
            <v>3235</v>
          </cell>
          <cell r="AD5564">
            <v>0</v>
          </cell>
        </row>
        <row r="5565">
          <cell r="S5565">
            <v>10</v>
          </cell>
          <cell r="V5565">
            <v>39801</v>
          </cell>
          <cell r="AC5565">
            <v>12097</v>
          </cell>
          <cell r="AD5565">
            <v>0</v>
          </cell>
        </row>
        <row r="5566">
          <cell r="S5566">
            <v>10</v>
          </cell>
          <cell r="V5566">
            <v>39801</v>
          </cell>
          <cell r="AC5566">
            <v>2787</v>
          </cell>
          <cell r="AD5566">
            <v>0</v>
          </cell>
        </row>
        <row r="5567">
          <cell r="S5567">
            <v>10</v>
          </cell>
          <cell r="V5567">
            <v>39801</v>
          </cell>
          <cell r="AC5567">
            <v>2724</v>
          </cell>
          <cell r="AD5567">
            <v>0</v>
          </cell>
        </row>
        <row r="5568">
          <cell r="S5568">
            <v>10</v>
          </cell>
          <cell r="V5568">
            <v>39801</v>
          </cell>
          <cell r="AC5568">
            <v>1540</v>
          </cell>
          <cell r="AD5568">
            <v>0</v>
          </cell>
        </row>
        <row r="5569">
          <cell r="S5569">
            <v>10</v>
          </cell>
          <cell r="V5569">
            <v>39801</v>
          </cell>
          <cell r="AC5569">
            <v>11568</v>
          </cell>
          <cell r="AD5569">
            <v>0</v>
          </cell>
        </row>
        <row r="5570">
          <cell r="S5570">
            <v>9</v>
          </cell>
          <cell r="V5570">
            <v>33104</v>
          </cell>
          <cell r="AC5570">
            <v>21381.08</v>
          </cell>
          <cell r="AD5570">
            <v>3420.97</v>
          </cell>
        </row>
        <row r="5571">
          <cell r="S5571">
            <v>9</v>
          </cell>
          <cell r="V5571">
            <v>33104</v>
          </cell>
          <cell r="AC5571">
            <v>11502.77</v>
          </cell>
          <cell r="AD5571">
            <v>1840.44</v>
          </cell>
        </row>
        <row r="5572">
          <cell r="S5572">
            <v>9</v>
          </cell>
          <cell r="V5572">
            <v>33104</v>
          </cell>
          <cell r="AC5572">
            <v>15243.94</v>
          </cell>
          <cell r="AD5572">
            <v>2439.0300000000002</v>
          </cell>
        </row>
        <row r="5573">
          <cell r="S5573">
            <v>9</v>
          </cell>
          <cell r="V5573">
            <v>33104</v>
          </cell>
          <cell r="AC5573">
            <v>3500</v>
          </cell>
          <cell r="AD5573">
            <v>560</v>
          </cell>
        </row>
        <row r="5574">
          <cell r="S5574">
            <v>10</v>
          </cell>
          <cell r="V5574">
            <v>39202</v>
          </cell>
          <cell r="AC5574">
            <v>6128</v>
          </cell>
          <cell r="AD5574">
            <v>0</v>
          </cell>
        </row>
        <row r="5575">
          <cell r="S5575">
            <v>10</v>
          </cell>
          <cell r="V5575">
            <v>39202</v>
          </cell>
          <cell r="AC5575">
            <v>370</v>
          </cell>
          <cell r="AD5575">
            <v>59.2</v>
          </cell>
        </row>
        <row r="5576">
          <cell r="S5576">
            <v>10</v>
          </cell>
          <cell r="V5576">
            <v>13201</v>
          </cell>
          <cell r="AC5576">
            <v>2130</v>
          </cell>
          <cell r="AD5576">
            <v>0</v>
          </cell>
        </row>
        <row r="5577">
          <cell r="S5577">
            <v>10</v>
          </cell>
          <cell r="V5577">
            <v>13202</v>
          </cell>
          <cell r="AC5577">
            <v>8520</v>
          </cell>
          <cell r="AD5577">
            <v>0</v>
          </cell>
        </row>
        <row r="5578">
          <cell r="S5578">
            <v>10</v>
          </cell>
          <cell r="V5578">
            <v>39202</v>
          </cell>
          <cell r="AC5578">
            <v>673.3</v>
          </cell>
          <cell r="AD5578">
            <v>0</v>
          </cell>
        </row>
        <row r="5579">
          <cell r="S5579">
            <v>10</v>
          </cell>
          <cell r="V5579" t="str">
            <v>OPERACIONES AJENAS DE INGRESO</v>
          </cell>
          <cell r="AC5579">
            <v>-841.62</v>
          </cell>
          <cell r="AD5579">
            <v>0</v>
          </cell>
        </row>
        <row r="5580">
          <cell r="S5580">
            <v>10</v>
          </cell>
          <cell r="V5580">
            <v>13201</v>
          </cell>
          <cell r="AC5580">
            <v>2130</v>
          </cell>
          <cell r="AD5580">
            <v>0</v>
          </cell>
        </row>
        <row r="5581">
          <cell r="S5581">
            <v>10</v>
          </cell>
          <cell r="V5581">
            <v>13202</v>
          </cell>
          <cell r="AC5581">
            <v>8520</v>
          </cell>
          <cell r="AD5581">
            <v>0</v>
          </cell>
        </row>
        <row r="5582">
          <cell r="S5582">
            <v>10</v>
          </cell>
          <cell r="V5582">
            <v>39202</v>
          </cell>
          <cell r="AC5582">
            <v>673.3</v>
          </cell>
          <cell r="AD5582">
            <v>0</v>
          </cell>
        </row>
        <row r="5583">
          <cell r="S5583">
            <v>10</v>
          </cell>
          <cell r="V5583" t="str">
            <v>OPERACIONES AJENAS DE INGRESO</v>
          </cell>
          <cell r="AC5583">
            <v>-841.62</v>
          </cell>
          <cell r="AD5583">
            <v>0</v>
          </cell>
        </row>
        <row r="5584">
          <cell r="S5584">
            <v>10</v>
          </cell>
          <cell r="V5584">
            <v>13201</v>
          </cell>
          <cell r="AC5584">
            <v>1158.33</v>
          </cell>
          <cell r="AD5584">
            <v>0</v>
          </cell>
        </row>
        <row r="5585">
          <cell r="S5585">
            <v>10</v>
          </cell>
          <cell r="V5585">
            <v>13202</v>
          </cell>
          <cell r="AC5585">
            <v>4633.33</v>
          </cell>
          <cell r="AD5585">
            <v>0</v>
          </cell>
        </row>
        <row r="5586">
          <cell r="S5586">
            <v>10</v>
          </cell>
          <cell r="V5586">
            <v>13201</v>
          </cell>
          <cell r="AC5586">
            <v>2130</v>
          </cell>
          <cell r="AD5586">
            <v>0</v>
          </cell>
        </row>
        <row r="5587">
          <cell r="S5587">
            <v>10</v>
          </cell>
          <cell r="V5587">
            <v>13202</v>
          </cell>
          <cell r="AC5587">
            <v>8520</v>
          </cell>
          <cell r="AD5587">
            <v>0</v>
          </cell>
        </row>
        <row r="5588">
          <cell r="S5588">
            <v>10</v>
          </cell>
          <cell r="V5588">
            <v>39202</v>
          </cell>
          <cell r="AC5588">
            <v>673.3</v>
          </cell>
          <cell r="AD5588">
            <v>0</v>
          </cell>
        </row>
        <row r="5589">
          <cell r="S5589">
            <v>10</v>
          </cell>
          <cell r="V5589" t="str">
            <v>OPERACIONES AJENAS DE INGRESO</v>
          </cell>
          <cell r="AC5589">
            <v>-841.62</v>
          </cell>
          <cell r="AD5589">
            <v>0</v>
          </cell>
        </row>
        <row r="5590">
          <cell r="S5590">
            <v>10</v>
          </cell>
          <cell r="V5590">
            <v>13201</v>
          </cell>
          <cell r="AC5590">
            <v>5152.83</v>
          </cell>
          <cell r="AD5590">
            <v>0</v>
          </cell>
        </row>
        <row r="5591">
          <cell r="S5591">
            <v>10</v>
          </cell>
          <cell r="V5591">
            <v>13202</v>
          </cell>
          <cell r="AC5591">
            <v>20611.330000000002</v>
          </cell>
          <cell r="AD5591">
            <v>0</v>
          </cell>
        </row>
        <row r="5592">
          <cell r="S5592">
            <v>10</v>
          </cell>
          <cell r="V5592">
            <v>39202</v>
          </cell>
          <cell r="AC5592">
            <v>3068.18</v>
          </cell>
          <cell r="AD5592">
            <v>0</v>
          </cell>
        </row>
        <row r="5593">
          <cell r="S5593">
            <v>10</v>
          </cell>
          <cell r="V5593" t="str">
            <v>OPERACIONES AJENAS DE INGRESO</v>
          </cell>
          <cell r="AC5593">
            <v>-3835.23</v>
          </cell>
          <cell r="AD5593">
            <v>0</v>
          </cell>
        </row>
        <row r="5594">
          <cell r="S5594">
            <v>10</v>
          </cell>
          <cell r="V5594">
            <v>13201</v>
          </cell>
          <cell r="AC5594">
            <v>1891.44</v>
          </cell>
          <cell r="AD5594">
            <v>0</v>
          </cell>
        </row>
        <row r="5595">
          <cell r="S5595">
            <v>10</v>
          </cell>
          <cell r="V5595">
            <v>13202</v>
          </cell>
          <cell r="AC5595">
            <v>7574.28</v>
          </cell>
          <cell r="AD5595">
            <v>0</v>
          </cell>
        </row>
        <row r="5596">
          <cell r="S5596">
            <v>10</v>
          </cell>
          <cell r="V5596">
            <v>39202</v>
          </cell>
          <cell r="AC5596">
            <v>570.34</v>
          </cell>
          <cell r="AD5596">
            <v>0</v>
          </cell>
        </row>
        <row r="5597">
          <cell r="S5597">
            <v>10</v>
          </cell>
          <cell r="V5597" t="str">
            <v>OPERACIONES AJENAS DE INGRESO</v>
          </cell>
          <cell r="AC5597">
            <v>-712.77</v>
          </cell>
          <cell r="AD5597">
            <v>0</v>
          </cell>
        </row>
        <row r="5598">
          <cell r="S5598">
            <v>10</v>
          </cell>
          <cell r="V5598">
            <v>13201</v>
          </cell>
          <cell r="AC5598">
            <v>807.2</v>
          </cell>
          <cell r="AD5598">
            <v>0</v>
          </cell>
        </row>
        <row r="5599">
          <cell r="S5599">
            <v>10</v>
          </cell>
          <cell r="V5599">
            <v>13202</v>
          </cell>
          <cell r="AC5599">
            <v>3238.54</v>
          </cell>
          <cell r="AD5599">
            <v>0</v>
          </cell>
        </row>
        <row r="5600">
          <cell r="S5600">
            <v>10</v>
          </cell>
          <cell r="V5600">
            <v>13201</v>
          </cell>
          <cell r="AC5600">
            <v>2130</v>
          </cell>
          <cell r="AD5600">
            <v>0</v>
          </cell>
        </row>
        <row r="5601">
          <cell r="S5601">
            <v>10</v>
          </cell>
          <cell r="V5601">
            <v>13202</v>
          </cell>
          <cell r="AC5601">
            <v>8520</v>
          </cell>
          <cell r="AD5601">
            <v>0</v>
          </cell>
        </row>
        <row r="5602">
          <cell r="S5602">
            <v>10</v>
          </cell>
          <cell r="V5602">
            <v>39202</v>
          </cell>
          <cell r="AC5602">
            <v>673.3</v>
          </cell>
          <cell r="AD5602">
            <v>0</v>
          </cell>
        </row>
        <row r="5603">
          <cell r="S5603">
            <v>10</v>
          </cell>
          <cell r="V5603" t="str">
            <v>OPERACIONES AJENAS DE INGRESO</v>
          </cell>
          <cell r="AC5603">
            <v>-841.62</v>
          </cell>
          <cell r="AD5603">
            <v>0</v>
          </cell>
        </row>
        <row r="5604">
          <cell r="S5604">
            <v>10</v>
          </cell>
          <cell r="V5604">
            <v>32201</v>
          </cell>
          <cell r="AC5604">
            <v>40457.24</v>
          </cell>
          <cell r="AD5604">
            <v>6473.15</v>
          </cell>
        </row>
        <row r="5605">
          <cell r="S5605">
            <v>10</v>
          </cell>
          <cell r="V5605">
            <v>35101</v>
          </cell>
          <cell r="AC5605">
            <v>4045.72</v>
          </cell>
          <cell r="AD5605">
            <v>647.30999999999995</v>
          </cell>
        </row>
        <row r="5606">
          <cell r="S5606">
            <v>10</v>
          </cell>
          <cell r="V5606">
            <v>32201</v>
          </cell>
          <cell r="AC5606">
            <v>39071</v>
          </cell>
          <cell r="AD5606">
            <v>6251.36</v>
          </cell>
        </row>
        <row r="5607">
          <cell r="S5607">
            <v>10</v>
          </cell>
          <cell r="V5607">
            <v>32201</v>
          </cell>
          <cell r="AC5607">
            <v>34808</v>
          </cell>
          <cell r="AD5607">
            <v>2784.64</v>
          </cell>
        </row>
        <row r="5608">
          <cell r="S5608">
            <v>10</v>
          </cell>
          <cell r="V5608">
            <v>34101</v>
          </cell>
          <cell r="AC5608">
            <v>408.04</v>
          </cell>
          <cell r="AD5608">
            <v>65.290000000000006</v>
          </cell>
        </row>
        <row r="5609">
          <cell r="S5609">
            <v>10</v>
          </cell>
          <cell r="V5609">
            <v>33301</v>
          </cell>
          <cell r="AC5609">
            <v>2726.5</v>
          </cell>
          <cell r="AD5609">
            <v>436.24</v>
          </cell>
        </row>
        <row r="5610">
          <cell r="S5610">
            <v>10</v>
          </cell>
          <cell r="V5610">
            <v>33301</v>
          </cell>
          <cell r="AC5610">
            <v>2166.38</v>
          </cell>
          <cell r="AD5610">
            <v>346.62</v>
          </cell>
        </row>
        <row r="5611">
          <cell r="S5611">
            <v>10</v>
          </cell>
          <cell r="V5611">
            <v>33301</v>
          </cell>
          <cell r="AC5611">
            <v>2159.16</v>
          </cell>
          <cell r="AD5611">
            <v>345.47</v>
          </cell>
        </row>
        <row r="5612">
          <cell r="S5612">
            <v>10</v>
          </cell>
          <cell r="V5612">
            <v>31301</v>
          </cell>
          <cell r="AC5612">
            <v>635</v>
          </cell>
          <cell r="AD5612">
            <v>0</v>
          </cell>
        </row>
        <row r="5613">
          <cell r="S5613">
            <v>10</v>
          </cell>
          <cell r="V5613">
            <v>31101</v>
          </cell>
          <cell r="AC5613">
            <v>122849.97</v>
          </cell>
          <cell r="AD5613">
            <v>19656.03</v>
          </cell>
        </row>
        <row r="5614">
          <cell r="S5614">
            <v>10</v>
          </cell>
          <cell r="V5614">
            <v>31301</v>
          </cell>
          <cell r="AC5614">
            <v>133.69</v>
          </cell>
          <cell r="AD5614">
            <v>21.31</v>
          </cell>
        </row>
        <row r="5615">
          <cell r="S5615">
            <v>10</v>
          </cell>
          <cell r="V5615">
            <v>31301</v>
          </cell>
          <cell r="AC5615">
            <v>482.78</v>
          </cell>
          <cell r="AD5615">
            <v>29.18</v>
          </cell>
        </row>
        <row r="5616">
          <cell r="S5616">
            <v>10</v>
          </cell>
          <cell r="V5616">
            <v>32201</v>
          </cell>
          <cell r="AC5616">
            <v>60000</v>
          </cell>
          <cell r="AD5616">
            <v>9600</v>
          </cell>
        </row>
        <row r="5617">
          <cell r="S5617">
            <v>10</v>
          </cell>
          <cell r="V5617">
            <v>32201</v>
          </cell>
          <cell r="AC5617">
            <v>29444.33</v>
          </cell>
          <cell r="AD5617">
            <v>4711.09</v>
          </cell>
        </row>
        <row r="5618">
          <cell r="S5618">
            <v>10</v>
          </cell>
          <cell r="V5618">
            <v>35101</v>
          </cell>
          <cell r="AC5618">
            <v>981</v>
          </cell>
          <cell r="AD5618">
            <v>156.96</v>
          </cell>
        </row>
        <row r="5619">
          <cell r="S5619">
            <v>10</v>
          </cell>
          <cell r="V5619">
            <v>37504</v>
          </cell>
          <cell r="AC5619">
            <v>1969</v>
          </cell>
          <cell r="AD5619">
            <v>0</v>
          </cell>
        </row>
        <row r="5620">
          <cell r="S5620">
            <v>10</v>
          </cell>
          <cell r="V5620">
            <v>37504</v>
          </cell>
          <cell r="AC5620">
            <v>4211.8</v>
          </cell>
          <cell r="AD5620">
            <v>0</v>
          </cell>
        </row>
        <row r="5621">
          <cell r="S5621">
            <v>10</v>
          </cell>
          <cell r="V5621">
            <v>26103</v>
          </cell>
          <cell r="AC5621">
            <v>865.84</v>
          </cell>
          <cell r="AD5621">
            <v>134.44</v>
          </cell>
        </row>
        <row r="5622">
          <cell r="S5622">
            <v>10</v>
          </cell>
          <cell r="V5622">
            <v>26103</v>
          </cell>
          <cell r="AC5622">
            <v>992.86</v>
          </cell>
          <cell r="AD5622">
            <v>154.12</v>
          </cell>
        </row>
        <row r="5623">
          <cell r="S5623">
            <v>10</v>
          </cell>
          <cell r="V5623">
            <v>31101</v>
          </cell>
          <cell r="AC5623">
            <v>80411.06</v>
          </cell>
          <cell r="AD5623">
            <v>12854.94</v>
          </cell>
        </row>
        <row r="5624">
          <cell r="S5624">
            <v>10</v>
          </cell>
          <cell r="V5624">
            <v>39202</v>
          </cell>
          <cell r="AC5624">
            <v>4873.1499999999996</v>
          </cell>
          <cell r="AD5624">
            <v>389.85</v>
          </cell>
        </row>
        <row r="5625">
          <cell r="S5625">
            <v>10</v>
          </cell>
          <cell r="V5625">
            <v>31301</v>
          </cell>
          <cell r="AC5625">
            <v>5047</v>
          </cell>
          <cell r="AD5625">
            <v>0</v>
          </cell>
        </row>
        <row r="5626">
          <cell r="S5626">
            <v>10</v>
          </cell>
          <cell r="V5626">
            <v>31101</v>
          </cell>
          <cell r="AC5626">
            <v>34651.1</v>
          </cell>
          <cell r="AD5626">
            <v>5544.18</v>
          </cell>
        </row>
        <row r="5627">
          <cell r="S5627">
            <v>10</v>
          </cell>
          <cell r="V5627">
            <v>39202</v>
          </cell>
          <cell r="AC5627">
            <v>578.72</v>
          </cell>
          <cell r="AD5627">
            <v>0</v>
          </cell>
        </row>
        <row r="5628">
          <cell r="S5628">
            <v>10</v>
          </cell>
          <cell r="V5628">
            <v>33104</v>
          </cell>
          <cell r="AC5628">
            <v>3500</v>
          </cell>
          <cell r="AD5628">
            <v>560</v>
          </cell>
        </row>
        <row r="5629">
          <cell r="S5629">
            <v>10</v>
          </cell>
          <cell r="V5629">
            <v>33104</v>
          </cell>
          <cell r="AC5629">
            <v>8777.65</v>
          </cell>
          <cell r="AD5629">
            <v>1404.42</v>
          </cell>
        </row>
        <row r="5630">
          <cell r="S5630">
            <v>10</v>
          </cell>
          <cell r="V5630">
            <v>33104</v>
          </cell>
          <cell r="AC5630">
            <v>7928.83</v>
          </cell>
          <cell r="AD5630">
            <v>1268.6099999999999</v>
          </cell>
        </row>
        <row r="5631">
          <cell r="S5631">
            <v>10</v>
          </cell>
          <cell r="V5631">
            <v>33104</v>
          </cell>
          <cell r="AC5631">
            <v>14231.72</v>
          </cell>
          <cell r="AD5631">
            <v>2277.08</v>
          </cell>
        </row>
        <row r="5632">
          <cell r="S5632">
            <v>10</v>
          </cell>
          <cell r="V5632">
            <v>33104</v>
          </cell>
          <cell r="AC5632">
            <v>13498.11</v>
          </cell>
          <cell r="AD5632">
            <v>2159.6999999999998</v>
          </cell>
        </row>
        <row r="5633">
          <cell r="S5633">
            <v>10</v>
          </cell>
          <cell r="V5633">
            <v>33104</v>
          </cell>
          <cell r="AC5633">
            <v>46039.89</v>
          </cell>
          <cell r="AD5633">
            <v>7366.38</v>
          </cell>
        </row>
        <row r="5634">
          <cell r="S5634">
            <v>10</v>
          </cell>
          <cell r="V5634" t="str">
            <v>OPERACIONES AJENAS DE EGRESO</v>
          </cell>
          <cell r="AC5634">
            <v>50875</v>
          </cell>
          <cell r="AD5634">
            <v>0</v>
          </cell>
        </row>
        <row r="5635">
          <cell r="S5635">
            <v>10</v>
          </cell>
          <cell r="V5635" t="str">
            <v>OPERACIONES AJENAS DE EGRESO</v>
          </cell>
          <cell r="AC5635">
            <v>27315</v>
          </cell>
          <cell r="AD5635">
            <v>0</v>
          </cell>
        </row>
        <row r="5636">
          <cell r="S5636">
            <v>10</v>
          </cell>
          <cell r="V5636" t="str">
            <v>OPERACIONES AJENAS DE EGRESO</v>
          </cell>
          <cell r="AC5636">
            <v>222887</v>
          </cell>
          <cell r="AD5636">
            <v>0</v>
          </cell>
        </row>
        <row r="5637">
          <cell r="S5637">
            <v>10</v>
          </cell>
          <cell r="V5637" t="str">
            <v>OPERACIONES AJENAS DE EGRESO</v>
          </cell>
          <cell r="AC5637">
            <v>101941</v>
          </cell>
          <cell r="AD5637">
            <v>0</v>
          </cell>
        </row>
        <row r="5638">
          <cell r="S5638">
            <v>10</v>
          </cell>
          <cell r="V5638" t="str">
            <v>OPERACIONES AJENAS DE EGRESO</v>
          </cell>
          <cell r="AC5638">
            <v>2527800</v>
          </cell>
          <cell r="AD5638">
            <v>0</v>
          </cell>
        </row>
        <row r="5639">
          <cell r="S5639">
            <v>10</v>
          </cell>
          <cell r="V5639">
            <v>14103</v>
          </cell>
          <cell r="AC5639">
            <v>1108576.74</v>
          </cell>
          <cell r="AD5639">
            <v>0</v>
          </cell>
        </row>
        <row r="5640">
          <cell r="S5640">
            <v>10</v>
          </cell>
          <cell r="V5640">
            <v>14103</v>
          </cell>
          <cell r="AC5640">
            <v>38852.449999999997</v>
          </cell>
          <cell r="AD5640">
            <v>0</v>
          </cell>
        </row>
        <row r="5641">
          <cell r="S5641">
            <v>10</v>
          </cell>
          <cell r="V5641">
            <v>39801</v>
          </cell>
          <cell r="AC5641">
            <v>321451</v>
          </cell>
          <cell r="AD5641">
            <v>0</v>
          </cell>
        </row>
        <row r="5642">
          <cell r="S5642">
            <v>10</v>
          </cell>
          <cell r="V5642">
            <v>35101</v>
          </cell>
          <cell r="AC5642">
            <v>42361.06</v>
          </cell>
          <cell r="AD5642">
            <v>6777.77</v>
          </cell>
        </row>
        <row r="5643">
          <cell r="S5643">
            <v>10</v>
          </cell>
          <cell r="V5643">
            <v>37504</v>
          </cell>
          <cell r="AC5643">
            <v>0</v>
          </cell>
          <cell r="AD5643">
            <v>0</v>
          </cell>
        </row>
        <row r="5644">
          <cell r="S5644">
            <v>10</v>
          </cell>
          <cell r="V5644">
            <v>39202</v>
          </cell>
          <cell r="AC5644">
            <v>1536</v>
          </cell>
          <cell r="AD5644">
            <v>0</v>
          </cell>
        </row>
        <row r="5645">
          <cell r="S5645">
            <v>10</v>
          </cell>
          <cell r="V5645" t="str">
            <v>OPERACIONES AJENAS DE EGRESO</v>
          </cell>
          <cell r="AC5645">
            <v>26206.05</v>
          </cell>
          <cell r="AD5645">
            <v>0</v>
          </cell>
        </row>
        <row r="5646">
          <cell r="S5646">
            <v>10</v>
          </cell>
          <cell r="V5646">
            <v>35101</v>
          </cell>
          <cell r="AC5646">
            <v>1291.3800000000001</v>
          </cell>
          <cell r="AD5646">
            <v>206.62</v>
          </cell>
        </row>
        <row r="5647">
          <cell r="S5647">
            <v>10</v>
          </cell>
          <cell r="V5647">
            <v>31301</v>
          </cell>
          <cell r="AC5647">
            <v>2150.06</v>
          </cell>
          <cell r="AD5647">
            <v>0</v>
          </cell>
        </row>
        <row r="5648">
          <cell r="S5648">
            <v>10</v>
          </cell>
          <cell r="V5648">
            <v>31301</v>
          </cell>
          <cell r="AC5648">
            <v>623.79999999999995</v>
          </cell>
          <cell r="AD5648">
            <v>0</v>
          </cell>
        </row>
        <row r="5649">
          <cell r="S5649">
            <v>10</v>
          </cell>
          <cell r="V5649">
            <v>33104</v>
          </cell>
          <cell r="AC5649">
            <v>1740.69</v>
          </cell>
          <cell r="AD5649">
            <v>278.51</v>
          </cell>
        </row>
        <row r="5650">
          <cell r="S5650">
            <v>10</v>
          </cell>
          <cell r="V5650">
            <v>33104</v>
          </cell>
          <cell r="AC5650">
            <v>1302</v>
          </cell>
          <cell r="AD5650">
            <v>0</v>
          </cell>
        </row>
        <row r="5651">
          <cell r="S5651">
            <v>10</v>
          </cell>
          <cell r="V5651">
            <v>33104</v>
          </cell>
          <cell r="AC5651">
            <v>3000</v>
          </cell>
          <cell r="AD5651">
            <v>480</v>
          </cell>
        </row>
        <row r="5652">
          <cell r="S5652">
            <v>10</v>
          </cell>
          <cell r="V5652">
            <v>33104</v>
          </cell>
          <cell r="AC5652">
            <v>1000</v>
          </cell>
          <cell r="AD5652">
            <v>160</v>
          </cell>
        </row>
        <row r="5653">
          <cell r="S5653">
            <v>10</v>
          </cell>
          <cell r="V5653">
            <v>33104</v>
          </cell>
          <cell r="AC5653">
            <v>37594.660000000003</v>
          </cell>
          <cell r="AD5653">
            <v>6015.14</v>
          </cell>
        </row>
        <row r="5654">
          <cell r="S5654">
            <v>10</v>
          </cell>
          <cell r="V5654">
            <v>31602</v>
          </cell>
          <cell r="AC5654">
            <v>37474</v>
          </cell>
          <cell r="AD5654">
            <v>5995.84</v>
          </cell>
        </row>
        <row r="5655">
          <cell r="S5655">
            <v>10</v>
          </cell>
          <cell r="V5655">
            <v>31602</v>
          </cell>
          <cell r="AC5655">
            <v>37474</v>
          </cell>
          <cell r="AD5655">
            <v>5995.84</v>
          </cell>
        </row>
        <row r="5656">
          <cell r="S5656">
            <v>10</v>
          </cell>
          <cell r="V5656">
            <v>31602</v>
          </cell>
          <cell r="AC5656">
            <v>37474</v>
          </cell>
          <cell r="AD5656">
            <v>5995.84</v>
          </cell>
        </row>
        <row r="5657">
          <cell r="S5657">
            <v>10</v>
          </cell>
          <cell r="V5657">
            <v>31602</v>
          </cell>
          <cell r="AC5657">
            <v>390226.26</v>
          </cell>
          <cell r="AD5657">
            <v>62436.2</v>
          </cell>
        </row>
        <row r="5658">
          <cell r="S5658">
            <v>10</v>
          </cell>
          <cell r="V5658">
            <v>31602</v>
          </cell>
          <cell r="AC5658">
            <v>345010.47</v>
          </cell>
          <cell r="AD5658">
            <v>55201.67</v>
          </cell>
        </row>
        <row r="5659">
          <cell r="S5659">
            <v>10</v>
          </cell>
          <cell r="V5659">
            <v>31602</v>
          </cell>
          <cell r="AC5659">
            <v>343759</v>
          </cell>
          <cell r="AD5659">
            <v>55001.440000000002</v>
          </cell>
        </row>
        <row r="5660">
          <cell r="S5660">
            <v>10</v>
          </cell>
          <cell r="V5660">
            <v>11301</v>
          </cell>
          <cell r="AC5660">
            <v>1731.9</v>
          </cell>
          <cell r="AD5660">
            <v>0</v>
          </cell>
        </row>
        <row r="5661">
          <cell r="S5661">
            <v>10</v>
          </cell>
          <cell r="V5661">
            <v>15202</v>
          </cell>
          <cell r="AC5661">
            <v>13595.37</v>
          </cell>
          <cell r="AD5661">
            <v>0</v>
          </cell>
        </row>
        <row r="5662">
          <cell r="S5662">
            <v>10</v>
          </cell>
          <cell r="V5662">
            <v>15402</v>
          </cell>
          <cell r="AC5662">
            <v>2639.6</v>
          </cell>
          <cell r="AD5662">
            <v>0</v>
          </cell>
        </row>
        <row r="5663">
          <cell r="S5663">
            <v>10</v>
          </cell>
          <cell r="V5663">
            <v>13201</v>
          </cell>
          <cell r="AC5663">
            <v>3613.77</v>
          </cell>
          <cell r="AD5663">
            <v>0</v>
          </cell>
        </row>
        <row r="5664">
          <cell r="S5664">
            <v>10</v>
          </cell>
          <cell r="V5664">
            <v>13202</v>
          </cell>
          <cell r="AC5664">
            <v>44195.87</v>
          </cell>
          <cell r="AD5664">
            <v>0</v>
          </cell>
        </row>
        <row r="5665">
          <cell r="S5665">
            <v>10</v>
          </cell>
          <cell r="V5665">
            <v>39202</v>
          </cell>
          <cell r="AC5665">
            <v>8556.26</v>
          </cell>
          <cell r="AD5665">
            <v>0</v>
          </cell>
        </row>
        <row r="5666">
          <cell r="S5666">
            <v>10</v>
          </cell>
          <cell r="V5666" t="str">
            <v>OPERACIONES AJENAS DE INGRESO</v>
          </cell>
          <cell r="AC5666">
            <v>-12868.49</v>
          </cell>
          <cell r="AD5666">
            <v>0</v>
          </cell>
        </row>
        <row r="5667">
          <cell r="S5667">
            <v>10</v>
          </cell>
          <cell r="V5667">
            <v>13201</v>
          </cell>
          <cell r="AC5667">
            <v>4287.16</v>
          </cell>
          <cell r="AD5667">
            <v>0</v>
          </cell>
        </row>
        <row r="5668">
          <cell r="S5668">
            <v>10</v>
          </cell>
          <cell r="V5668">
            <v>13202</v>
          </cell>
          <cell r="AC5668">
            <v>17169.240000000002</v>
          </cell>
          <cell r="AD5668">
            <v>0</v>
          </cell>
        </row>
        <row r="5669">
          <cell r="S5669">
            <v>10</v>
          </cell>
          <cell r="V5669">
            <v>39202</v>
          </cell>
          <cell r="AC5669">
            <v>1497.57</v>
          </cell>
          <cell r="AD5669">
            <v>0</v>
          </cell>
        </row>
        <row r="5670">
          <cell r="S5670">
            <v>10</v>
          </cell>
          <cell r="V5670" t="str">
            <v>OPERACIONES AJENAS DE INGRESO</v>
          </cell>
          <cell r="AC5670">
            <v>-1871.51</v>
          </cell>
          <cell r="AD5670">
            <v>0</v>
          </cell>
        </row>
        <row r="5671">
          <cell r="S5671">
            <v>10</v>
          </cell>
          <cell r="V5671">
            <v>13201</v>
          </cell>
          <cell r="AC5671">
            <v>3642.92</v>
          </cell>
          <cell r="AD5671">
            <v>0</v>
          </cell>
        </row>
        <row r="5672">
          <cell r="S5672">
            <v>10</v>
          </cell>
          <cell r="V5672">
            <v>13202</v>
          </cell>
          <cell r="AC5672">
            <v>14571.67</v>
          </cell>
          <cell r="AD5672">
            <v>0</v>
          </cell>
        </row>
        <row r="5673">
          <cell r="S5673">
            <v>10</v>
          </cell>
          <cell r="V5673">
            <v>39202</v>
          </cell>
          <cell r="AC5673">
            <v>1778.11</v>
          </cell>
          <cell r="AD5673">
            <v>0</v>
          </cell>
        </row>
        <row r="5674">
          <cell r="S5674">
            <v>10</v>
          </cell>
          <cell r="V5674" t="str">
            <v>OPERACIONES AJENAS DE INGRESO</v>
          </cell>
          <cell r="AC5674">
            <v>-2222.64</v>
          </cell>
          <cell r="AD5674">
            <v>0</v>
          </cell>
        </row>
        <row r="5675">
          <cell r="S5675">
            <v>10</v>
          </cell>
          <cell r="V5675">
            <v>13201</v>
          </cell>
          <cell r="AC5675">
            <v>4699.38</v>
          </cell>
          <cell r="AD5675">
            <v>0</v>
          </cell>
        </row>
        <row r="5676">
          <cell r="S5676">
            <v>10</v>
          </cell>
          <cell r="V5676">
            <v>13202</v>
          </cell>
          <cell r="AC5676">
            <v>18776.919999999998</v>
          </cell>
          <cell r="AD5676">
            <v>0</v>
          </cell>
        </row>
        <row r="5677">
          <cell r="S5677">
            <v>10</v>
          </cell>
          <cell r="V5677">
            <v>39202</v>
          </cell>
          <cell r="AC5677">
            <v>2676.64</v>
          </cell>
          <cell r="AD5677">
            <v>0</v>
          </cell>
        </row>
        <row r="5678">
          <cell r="S5678">
            <v>10</v>
          </cell>
          <cell r="V5678" t="str">
            <v>OPERACIONES AJENAS DE INGRESO</v>
          </cell>
          <cell r="AC5678">
            <v>-3346.54</v>
          </cell>
          <cell r="AD5678">
            <v>0</v>
          </cell>
        </row>
        <row r="5679">
          <cell r="S5679">
            <v>10</v>
          </cell>
          <cell r="V5679">
            <v>13201</v>
          </cell>
          <cell r="AC5679">
            <v>6849.42</v>
          </cell>
          <cell r="AD5679">
            <v>0</v>
          </cell>
        </row>
        <row r="5680">
          <cell r="S5680">
            <v>10</v>
          </cell>
          <cell r="V5680">
            <v>13202</v>
          </cell>
          <cell r="AC5680">
            <v>27397.67</v>
          </cell>
          <cell r="AD5680">
            <v>0</v>
          </cell>
        </row>
        <row r="5681">
          <cell r="S5681">
            <v>10</v>
          </cell>
          <cell r="V5681">
            <v>39202</v>
          </cell>
          <cell r="AC5681">
            <v>4569.7700000000004</v>
          </cell>
          <cell r="AD5681">
            <v>0</v>
          </cell>
        </row>
        <row r="5682">
          <cell r="S5682">
            <v>10</v>
          </cell>
          <cell r="V5682" t="str">
            <v>OPERACIONES AJENAS DE INGRESO</v>
          </cell>
          <cell r="AC5682">
            <v>-5712.21</v>
          </cell>
          <cell r="AD5682">
            <v>0</v>
          </cell>
        </row>
        <row r="5683">
          <cell r="S5683">
            <v>10</v>
          </cell>
          <cell r="V5683">
            <v>13201</v>
          </cell>
          <cell r="AC5683">
            <v>2130</v>
          </cell>
          <cell r="AD5683">
            <v>0</v>
          </cell>
        </row>
        <row r="5684">
          <cell r="S5684">
            <v>10</v>
          </cell>
          <cell r="V5684">
            <v>13202</v>
          </cell>
          <cell r="AC5684">
            <v>8520</v>
          </cell>
          <cell r="AD5684">
            <v>0</v>
          </cell>
        </row>
        <row r="5685">
          <cell r="S5685">
            <v>10</v>
          </cell>
          <cell r="V5685">
            <v>39202</v>
          </cell>
          <cell r="AC5685">
            <v>673.3</v>
          </cell>
          <cell r="AD5685">
            <v>0</v>
          </cell>
        </row>
        <row r="5686">
          <cell r="S5686">
            <v>10</v>
          </cell>
          <cell r="V5686" t="str">
            <v>OPERACIONES AJENAS DE INGRESO</v>
          </cell>
          <cell r="AC5686">
            <v>-841.62</v>
          </cell>
          <cell r="AD5686">
            <v>0</v>
          </cell>
        </row>
        <row r="5687">
          <cell r="S5687">
            <v>10</v>
          </cell>
          <cell r="V5687">
            <v>13201</v>
          </cell>
          <cell r="AC5687">
            <v>2130</v>
          </cell>
          <cell r="AD5687">
            <v>0</v>
          </cell>
        </row>
        <row r="5688">
          <cell r="S5688">
            <v>10</v>
          </cell>
          <cell r="V5688">
            <v>13202</v>
          </cell>
          <cell r="AC5688">
            <v>8520</v>
          </cell>
          <cell r="AD5688">
            <v>0</v>
          </cell>
        </row>
        <row r="5689">
          <cell r="S5689">
            <v>10</v>
          </cell>
          <cell r="V5689">
            <v>39202</v>
          </cell>
          <cell r="AC5689">
            <v>673.3</v>
          </cell>
          <cell r="AD5689">
            <v>0</v>
          </cell>
        </row>
        <row r="5690">
          <cell r="S5690">
            <v>10</v>
          </cell>
          <cell r="V5690" t="str">
            <v>OPERACIONES AJENAS DE INGRESO</v>
          </cell>
          <cell r="AC5690">
            <v>-841.62</v>
          </cell>
          <cell r="AD5690">
            <v>0</v>
          </cell>
        </row>
        <row r="5691">
          <cell r="S5691">
            <v>10</v>
          </cell>
          <cell r="V5691">
            <v>13201</v>
          </cell>
          <cell r="AC5691">
            <v>3642.92</v>
          </cell>
          <cell r="AD5691">
            <v>0</v>
          </cell>
        </row>
        <row r="5692">
          <cell r="S5692">
            <v>10</v>
          </cell>
          <cell r="V5692">
            <v>13202</v>
          </cell>
          <cell r="AC5692">
            <v>14571.67</v>
          </cell>
          <cell r="AD5692">
            <v>0</v>
          </cell>
        </row>
        <row r="5693">
          <cell r="S5693">
            <v>10</v>
          </cell>
          <cell r="V5693">
            <v>39202</v>
          </cell>
          <cell r="AC5693">
            <v>1778.11</v>
          </cell>
          <cell r="AD5693">
            <v>0</v>
          </cell>
        </row>
        <row r="5694">
          <cell r="S5694">
            <v>10</v>
          </cell>
          <cell r="V5694" t="str">
            <v>OPERACIONES AJENAS DE INGRESO</v>
          </cell>
          <cell r="AC5694">
            <v>-2222.64</v>
          </cell>
          <cell r="AD5694">
            <v>0</v>
          </cell>
        </row>
        <row r="5695">
          <cell r="S5695">
            <v>10</v>
          </cell>
          <cell r="V5695">
            <v>13201</v>
          </cell>
          <cell r="AC5695">
            <v>2130</v>
          </cell>
          <cell r="AD5695">
            <v>0</v>
          </cell>
        </row>
        <row r="5696">
          <cell r="S5696">
            <v>10</v>
          </cell>
          <cell r="V5696">
            <v>13202</v>
          </cell>
          <cell r="AC5696">
            <v>8520</v>
          </cell>
          <cell r="AD5696">
            <v>0</v>
          </cell>
        </row>
        <row r="5697">
          <cell r="S5697">
            <v>10</v>
          </cell>
          <cell r="V5697">
            <v>39202</v>
          </cell>
          <cell r="AC5697">
            <v>673.3</v>
          </cell>
          <cell r="AD5697">
            <v>0</v>
          </cell>
        </row>
        <row r="5698">
          <cell r="S5698">
            <v>10</v>
          </cell>
          <cell r="V5698" t="str">
            <v>OPERACIONES AJENAS DE INGRESO</v>
          </cell>
          <cell r="AC5698">
            <v>-3986.12</v>
          </cell>
          <cell r="AD5698">
            <v>0</v>
          </cell>
        </row>
        <row r="5699">
          <cell r="S5699">
            <v>10</v>
          </cell>
          <cell r="V5699">
            <v>13201</v>
          </cell>
          <cell r="AC5699">
            <v>9817.17</v>
          </cell>
          <cell r="AD5699">
            <v>0</v>
          </cell>
        </row>
        <row r="5700">
          <cell r="S5700">
            <v>10</v>
          </cell>
          <cell r="V5700">
            <v>13202</v>
          </cell>
          <cell r="AC5700">
            <v>39268.67</v>
          </cell>
          <cell r="AD5700">
            <v>0</v>
          </cell>
        </row>
        <row r="5701">
          <cell r="S5701">
            <v>10</v>
          </cell>
          <cell r="V5701">
            <v>39202</v>
          </cell>
          <cell r="AC5701">
            <v>7361.82</v>
          </cell>
          <cell r="AD5701">
            <v>0</v>
          </cell>
        </row>
        <row r="5702">
          <cell r="S5702">
            <v>10</v>
          </cell>
          <cell r="V5702" t="str">
            <v>OPERACIONES AJENAS DE INGRESO</v>
          </cell>
          <cell r="AC5702">
            <v>-9202.2800000000007</v>
          </cell>
          <cell r="AD5702">
            <v>0</v>
          </cell>
        </row>
        <row r="5703">
          <cell r="S5703">
            <v>10</v>
          </cell>
          <cell r="V5703">
            <v>13201</v>
          </cell>
          <cell r="AC5703">
            <v>2130</v>
          </cell>
          <cell r="AD5703">
            <v>0</v>
          </cell>
        </row>
        <row r="5704">
          <cell r="S5704">
            <v>10</v>
          </cell>
          <cell r="V5704">
            <v>13202</v>
          </cell>
          <cell r="AC5704">
            <v>8520</v>
          </cell>
          <cell r="AD5704">
            <v>0</v>
          </cell>
        </row>
        <row r="5705">
          <cell r="S5705">
            <v>10</v>
          </cell>
          <cell r="V5705">
            <v>39202</v>
          </cell>
          <cell r="AC5705">
            <v>673.3</v>
          </cell>
          <cell r="AD5705">
            <v>0</v>
          </cell>
        </row>
        <row r="5706">
          <cell r="S5706">
            <v>10</v>
          </cell>
          <cell r="V5706" t="str">
            <v>OPERACIONES AJENAS DE INGRESO</v>
          </cell>
          <cell r="AC5706">
            <v>-841.62</v>
          </cell>
          <cell r="AD5706">
            <v>0</v>
          </cell>
        </row>
        <row r="5707">
          <cell r="S5707">
            <v>10</v>
          </cell>
          <cell r="V5707">
            <v>13201</v>
          </cell>
          <cell r="AC5707">
            <v>2130</v>
          </cell>
          <cell r="AD5707">
            <v>0</v>
          </cell>
        </row>
        <row r="5708">
          <cell r="S5708">
            <v>10</v>
          </cell>
          <cell r="V5708">
            <v>13202</v>
          </cell>
          <cell r="AC5708">
            <v>8520</v>
          </cell>
          <cell r="AD5708">
            <v>0</v>
          </cell>
        </row>
        <row r="5709">
          <cell r="S5709">
            <v>10</v>
          </cell>
          <cell r="V5709">
            <v>39202</v>
          </cell>
          <cell r="AC5709">
            <v>673.3</v>
          </cell>
          <cell r="AD5709">
            <v>0</v>
          </cell>
        </row>
        <row r="5710">
          <cell r="S5710">
            <v>10</v>
          </cell>
          <cell r="V5710" t="str">
            <v>OPERACIONES AJENAS DE INGRESO</v>
          </cell>
          <cell r="AC5710">
            <v>-841.62</v>
          </cell>
          <cell r="AD5710">
            <v>0</v>
          </cell>
        </row>
        <row r="5711">
          <cell r="S5711">
            <v>10</v>
          </cell>
          <cell r="V5711">
            <v>13201</v>
          </cell>
          <cell r="AC5711">
            <v>3642.92</v>
          </cell>
          <cell r="AD5711">
            <v>0</v>
          </cell>
        </row>
        <row r="5712">
          <cell r="S5712">
            <v>10</v>
          </cell>
          <cell r="V5712">
            <v>13202</v>
          </cell>
          <cell r="AC5712">
            <v>14571.67</v>
          </cell>
          <cell r="AD5712">
            <v>0</v>
          </cell>
        </row>
        <row r="5713">
          <cell r="S5713">
            <v>10</v>
          </cell>
          <cell r="V5713">
            <v>39202</v>
          </cell>
          <cell r="AC5713">
            <v>1778.11</v>
          </cell>
          <cell r="AD5713">
            <v>0</v>
          </cell>
        </row>
        <row r="5714">
          <cell r="S5714">
            <v>10</v>
          </cell>
          <cell r="V5714" t="str">
            <v>OPERACIONES AJENAS DE INGRESO</v>
          </cell>
          <cell r="AC5714">
            <v>-2222.64</v>
          </cell>
          <cell r="AD5714">
            <v>0</v>
          </cell>
        </row>
        <row r="5715">
          <cell r="S5715">
            <v>10</v>
          </cell>
          <cell r="V5715">
            <v>13201</v>
          </cell>
          <cell r="AC5715">
            <v>2130</v>
          </cell>
          <cell r="AD5715">
            <v>0</v>
          </cell>
        </row>
        <row r="5716">
          <cell r="S5716">
            <v>10</v>
          </cell>
          <cell r="V5716">
            <v>13202</v>
          </cell>
          <cell r="AC5716">
            <v>8520</v>
          </cell>
          <cell r="AD5716">
            <v>0</v>
          </cell>
        </row>
        <row r="5717">
          <cell r="S5717">
            <v>10</v>
          </cell>
          <cell r="V5717">
            <v>39202</v>
          </cell>
          <cell r="AC5717">
            <v>673.3</v>
          </cell>
          <cell r="AD5717">
            <v>0</v>
          </cell>
        </row>
        <row r="5718">
          <cell r="S5718">
            <v>10</v>
          </cell>
          <cell r="V5718" t="str">
            <v>OPERACIONES AJENAS DE INGRESO</v>
          </cell>
          <cell r="AC5718">
            <v>-841.62</v>
          </cell>
          <cell r="AD5718">
            <v>0</v>
          </cell>
        </row>
        <row r="5719">
          <cell r="S5719">
            <v>10</v>
          </cell>
          <cell r="V5719">
            <v>13201</v>
          </cell>
          <cell r="AC5719">
            <v>9817.17</v>
          </cell>
          <cell r="AD5719">
            <v>0</v>
          </cell>
        </row>
        <row r="5720">
          <cell r="S5720">
            <v>10</v>
          </cell>
          <cell r="V5720">
            <v>13202</v>
          </cell>
          <cell r="AC5720">
            <v>39268.67</v>
          </cell>
          <cell r="AD5720">
            <v>0</v>
          </cell>
        </row>
        <row r="5721">
          <cell r="S5721">
            <v>10</v>
          </cell>
          <cell r="V5721">
            <v>39202</v>
          </cell>
          <cell r="AC5721">
            <v>7361.82</v>
          </cell>
          <cell r="AD5721">
            <v>0</v>
          </cell>
        </row>
        <row r="5722">
          <cell r="S5722">
            <v>10</v>
          </cell>
          <cell r="V5722" t="str">
            <v>OPERACIONES AJENAS DE INGRESO</v>
          </cell>
          <cell r="AC5722">
            <v>-9202.2800000000007</v>
          </cell>
          <cell r="AD5722">
            <v>0</v>
          </cell>
        </row>
        <row r="5723">
          <cell r="S5723">
            <v>10</v>
          </cell>
          <cell r="V5723">
            <v>13201</v>
          </cell>
          <cell r="AC5723">
            <v>3118.58</v>
          </cell>
          <cell r="AD5723">
            <v>0</v>
          </cell>
        </row>
        <row r="5724">
          <cell r="S5724">
            <v>10</v>
          </cell>
          <cell r="V5724">
            <v>13202</v>
          </cell>
          <cell r="AC5724">
            <v>12474.33</v>
          </cell>
          <cell r="AD5724">
            <v>0</v>
          </cell>
        </row>
        <row r="5725">
          <cell r="S5725">
            <v>10</v>
          </cell>
          <cell r="V5725">
            <v>39202</v>
          </cell>
          <cell r="AC5725">
            <v>1330.12</v>
          </cell>
          <cell r="AD5725">
            <v>0</v>
          </cell>
        </row>
        <row r="5726">
          <cell r="S5726">
            <v>10</v>
          </cell>
          <cell r="V5726" t="str">
            <v>OPERACIONES AJENAS DE INGRESO</v>
          </cell>
          <cell r="AC5726">
            <v>-1662.65</v>
          </cell>
          <cell r="AD5726">
            <v>0</v>
          </cell>
        </row>
        <row r="5727">
          <cell r="S5727">
            <v>10</v>
          </cell>
          <cell r="V5727">
            <v>13201</v>
          </cell>
          <cell r="AC5727">
            <v>5152.83</v>
          </cell>
          <cell r="AD5727">
            <v>0</v>
          </cell>
        </row>
        <row r="5728">
          <cell r="S5728">
            <v>10</v>
          </cell>
          <cell r="V5728">
            <v>13202</v>
          </cell>
          <cell r="AC5728">
            <v>20611.330000000002</v>
          </cell>
          <cell r="AD5728">
            <v>0</v>
          </cell>
        </row>
        <row r="5729">
          <cell r="S5729">
            <v>10</v>
          </cell>
          <cell r="V5729">
            <v>39202</v>
          </cell>
          <cell r="AC5729">
            <v>3068.18</v>
          </cell>
          <cell r="AD5729">
            <v>0</v>
          </cell>
        </row>
        <row r="5730">
          <cell r="S5730">
            <v>10</v>
          </cell>
          <cell r="V5730" t="str">
            <v>OPERACIONES AJENAS DE INGRESO</v>
          </cell>
          <cell r="AC5730">
            <v>-3835.23</v>
          </cell>
          <cell r="AD5730">
            <v>0</v>
          </cell>
        </row>
        <row r="5731">
          <cell r="S5731">
            <v>10</v>
          </cell>
          <cell r="V5731">
            <v>13201</v>
          </cell>
          <cell r="AC5731">
            <v>2130</v>
          </cell>
          <cell r="AD5731">
            <v>0</v>
          </cell>
        </row>
        <row r="5732">
          <cell r="S5732">
            <v>10</v>
          </cell>
          <cell r="V5732">
            <v>13202</v>
          </cell>
          <cell r="AC5732">
            <v>8520</v>
          </cell>
          <cell r="AD5732">
            <v>0</v>
          </cell>
        </row>
        <row r="5733">
          <cell r="S5733">
            <v>10</v>
          </cell>
          <cell r="V5733">
            <v>39202</v>
          </cell>
          <cell r="AC5733">
            <v>673.3</v>
          </cell>
          <cell r="AD5733">
            <v>0</v>
          </cell>
        </row>
        <row r="5734">
          <cell r="S5734">
            <v>10</v>
          </cell>
          <cell r="V5734" t="str">
            <v>OPERACIONES AJENAS DE INGRESO</v>
          </cell>
          <cell r="AC5734">
            <v>-841.62</v>
          </cell>
          <cell r="AD5734">
            <v>0</v>
          </cell>
        </row>
        <row r="5735">
          <cell r="S5735">
            <v>10</v>
          </cell>
          <cell r="V5735">
            <v>13201</v>
          </cell>
          <cell r="AC5735">
            <v>5152.83</v>
          </cell>
          <cell r="AD5735">
            <v>0</v>
          </cell>
        </row>
        <row r="5736">
          <cell r="S5736">
            <v>10</v>
          </cell>
          <cell r="V5736">
            <v>13202</v>
          </cell>
          <cell r="AC5736">
            <v>20611.330000000002</v>
          </cell>
          <cell r="AD5736">
            <v>0</v>
          </cell>
        </row>
        <row r="5737">
          <cell r="S5737">
            <v>10</v>
          </cell>
          <cell r="V5737">
            <v>39202</v>
          </cell>
          <cell r="AC5737">
            <v>3068.18</v>
          </cell>
          <cell r="AD5737">
            <v>0</v>
          </cell>
        </row>
        <row r="5738">
          <cell r="S5738">
            <v>10</v>
          </cell>
          <cell r="V5738" t="str">
            <v>OPERACIONES AJENAS DE INGRESO</v>
          </cell>
          <cell r="AC5738">
            <v>-3835.23</v>
          </cell>
          <cell r="AD5738">
            <v>0</v>
          </cell>
        </row>
        <row r="5739">
          <cell r="S5739">
            <v>10</v>
          </cell>
          <cell r="V5739">
            <v>13201</v>
          </cell>
          <cell r="AC5739">
            <v>2130</v>
          </cell>
          <cell r="AD5739">
            <v>0</v>
          </cell>
        </row>
        <row r="5740">
          <cell r="S5740">
            <v>10</v>
          </cell>
          <cell r="V5740">
            <v>13202</v>
          </cell>
          <cell r="AC5740">
            <v>8520</v>
          </cell>
          <cell r="AD5740">
            <v>0</v>
          </cell>
        </row>
        <row r="5741">
          <cell r="S5741">
            <v>10</v>
          </cell>
          <cell r="V5741">
            <v>39202</v>
          </cell>
          <cell r="AC5741">
            <v>673.3</v>
          </cell>
          <cell r="AD5741">
            <v>0</v>
          </cell>
        </row>
        <row r="5742">
          <cell r="S5742">
            <v>10</v>
          </cell>
          <cell r="V5742" t="str">
            <v>OPERACIONES AJENAS DE INGRESO</v>
          </cell>
          <cell r="AC5742">
            <v>-841.62</v>
          </cell>
          <cell r="AD5742">
            <v>0</v>
          </cell>
        </row>
        <row r="5743">
          <cell r="S5743">
            <v>10</v>
          </cell>
          <cell r="V5743">
            <v>13201</v>
          </cell>
          <cell r="AC5743">
            <v>2130</v>
          </cell>
          <cell r="AD5743">
            <v>0</v>
          </cell>
        </row>
        <row r="5744">
          <cell r="S5744">
            <v>10</v>
          </cell>
          <cell r="V5744">
            <v>13202</v>
          </cell>
          <cell r="AC5744">
            <v>8520</v>
          </cell>
          <cell r="AD5744">
            <v>0</v>
          </cell>
        </row>
        <row r="5745">
          <cell r="S5745">
            <v>10</v>
          </cell>
          <cell r="V5745">
            <v>39202</v>
          </cell>
          <cell r="AC5745">
            <v>673.3</v>
          </cell>
          <cell r="AD5745">
            <v>0</v>
          </cell>
        </row>
        <row r="5746">
          <cell r="S5746">
            <v>10</v>
          </cell>
          <cell r="V5746" t="str">
            <v>OPERACIONES AJENAS DE INGRESO</v>
          </cell>
          <cell r="AC5746">
            <v>-841.62</v>
          </cell>
          <cell r="AD5746">
            <v>0</v>
          </cell>
        </row>
        <row r="5747">
          <cell r="S5747">
            <v>10</v>
          </cell>
          <cell r="V5747">
            <v>13201</v>
          </cell>
          <cell r="AC5747">
            <v>3118.58</v>
          </cell>
          <cell r="AD5747">
            <v>0</v>
          </cell>
        </row>
        <row r="5748">
          <cell r="S5748">
            <v>10</v>
          </cell>
          <cell r="V5748">
            <v>13202</v>
          </cell>
          <cell r="AC5748">
            <v>12474.33</v>
          </cell>
          <cell r="AD5748">
            <v>0</v>
          </cell>
        </row>
        <row r="5749">
          <cell r="S5749">
            <v>10</v>
          </cell>
          <cell r="V5749">
            <v>39202</v>
          </cell>
          <cell r="AC5749">
            <v>1330.12</v>
          </cell>
          <cell r="AD5749">
            <v>0</v>
          </cell>
        </row>
        <row r="5750">
          <cell r="S5750">
            <v>10</v>
          </cell>
          <cell r="V5750" t="str">
            <v>OPERACIONES AJENAS DE INGRESO</v>
          </cell>
          <cell r="AC5750">
            <v>-1662.65</v>
          </cell>
          <cell r="AD5750">
            <v>0</v>
          </cell>
        </row>
        <row r="5751">
          <cell r="S5751">
            <v>10</v>
          </cell>
          <cell r="V5751">
            <v>13201</v>
          </cell>
          <cell r="AC5751">
            <v>3642.92</v>
          </cell>
          <cell r="AD5751">
            <v>0</v>
          </cell>
        </row>
        <row r="5752">
          <cell r="S5752">
            <v>10</v>
          </cell>
          <cell r="V5752">
            <v>13202</v>
          </cell>
          <cell r="AC5752">
            <v>14571.67</v>
          </cell>
          <cell r="AD5752">
            <v>0</v>
          </cell>
        </row>
        <row r="5753">
          <cell r="S5753">
            <v>10</v>
          </cell>
          <cell r="V5753">
            <v>39202</v>
          </cell>
          <cell r="AC5753">
            <v>1778.11</v>
          </cell>
          <cell r="AD5753">
            <v>0</v>
          </cell>
        </row>
        <row r="5754">
          <cell r="S5754">
            <v>10</v>
          </cell>
          <cell r="V5754" t="str">
            <v>OPERACIONES AJENAS DE INGRESO</v>
          </cell>
          <cell r="AC5754">
            <v>-2222.64</v>
          </cell>
          <cell r="AD5754">
            <v>0</v>
          </cell>
        </row>
        <row r="5755">
          <cell r="S5755">
            <v>10</v>
          </cell>
          <cell r="V5755">
            <v>13201</v>
          </cell>
          <cell r="AC5755">
            <v>2130</v>
          </cell>
          <cell r="AD5755">
            <v>0</v>
          </cell>
        </row>
        <row r="5756">
          <cell r="S5756">
            <v>10</v>
          </cell>
          <cell r="V5756">
            <v>13202</v>
          </cell>
          <cell r="AC5756">
            <v>8520</v>
          </cell>
          <cell r="AD5756">
            <v>0</v>
          </cell>
        </row>
        <row r="5757">
          <cell r="S5757">
            <v>10</v>
          </cell>
          <cell r="V5757">
            <v>39202</v>
          </cell>
          <cell r="AC5757">
            <v>673.3</v>
          </cell>
          <cell r="AD5757">
            <v>0</v>
          </cell>
        </row>
        <row r="5758">
          <cell r="S5758">
            <v>10</v>
          </cell>
          <cell r="V5758" t="str">
            <v>OPERACIONES AJENAS DE INGRESO</v>
          </cell>
          <cell r="AC5758">
            <v>-841.62</v>
          </cell>
          <cell r="AD5758">
            <v>0</v>
          </cell>
        </row>
        <row r="5759">
          <cell r="S5759">
            <v>10</v>
          </cell>
          <cell r="V5759">
            <v>13201</v>
          </cell>
          <cell r="AC5759">
            <v>5152.83</v>
          </cell>
          <cell r="AD5759">
            <v>0</v>
          </cell>
        </row>
        <row r="5760">
          <cell r="S5760">
            <v>10</v>
          </cell>
          <cell r="V5760">
            <v>13202</v>
          </cell>
          <cell r="AC5760">
            <v>20611.330000000002</v>
          </cell>
          <cell r="AD5760">
            <v>0</v>
          </cell>
        </row>
        <row r="5761">
          <cell r="S5761">
            <v>10</v>
          </cell>
          <cell r="V5761">
            <v>39202</v>
          </cell>
          <cell r="AC5761">
            <v>3068.18</v>
          </cell>
          <cell r="AD5761">
            <v>0</v>
          </cell>
        </row>
        <row r="5762">
          <cell r="S5762">
            <v>10</v>
          </cell>
          <cell r="V5762" t="str">
            <v>OPERACIONES AJENAS DE INGRESO</v>
          </cell>
          <cell r="AC5762">
            <v>-3835.23</v>
          </cell>
          <cell r="AD5762">
            <v>0</v>
          </cell>
        </row>
        <row r="5763">
          <cell r="S5763">
            <v>10</v>
          </cell>
          <cell r="V5763">
            <v>13201</v>
          </cell>
          <cell r="AC5763">
            <v>1158.33</v>
          </cell>
          <cell r="AD5763">
            <v>0</v>
          </cell>
        </row>
        <row r="5764">
          <cell r="S5764">
            <v>10</v>
          </cell>
          <cell r="V5764">
            <v>13202</v>
          </cell>
          <cell r="AC5764">
            <v>4633.33</v>
          </cell>
          <cell r="AD5764">
            <v>0</v>
          </cell>
        </row>
        <row r="5765">
          <cell r="S5765">
            <v>10</v>
          </cell>
          <cell r="V5765">
            <v>39202</v>
          </cell>
          <cell r="AC5765">
            <v>0</v>
          </cell>
          <cell r="AD5765">
            <v>0</v>
          </cell>
        </row>
        <row r="5766">
          <cell r="S5766">
            <v>10</v>
          </cell>
          <cell r="V5766" t="str">
            <v>OPERACIONES AJENAS DE INGRESO</v>
          </cell>
          <cell r="AC5766">
            <v>0</v>
          </cell>
          <cell r="AD5766">
            <v>0</v>
          </cell>
        </row>
        <row r="5767">
          <cell r="S5767">
            <v>10</v>
          </cell>
          <cell r="V5767">
            <v>13201</v>
          </cell>
          <cell r="AC5767">
            <v>3118.58</v>
          </cell>
          <cell r="AD5767">
            <v>0</v>
          </cell>
        </row>
        <row r="5768">
          <cell r="S5768">
            <v>10</v>
          </cell>
          <cell r="V5768">
            <v>13202</v>
          </cell>
          <cell r="AC5768">
            <v>12474.33</v>
          </cell>
          <cell r="AD5768">
            <v>0</v>
          </cell>
        </row>
        <row r="5769">
          <cell r="S5769">
            <v>10</v>
          </cell>
          <cell r="V5769">
            <v>39202</v>
          </cell>
          <cell r="AC5769">
            <v>1330.12</v>
          </cell>
          <cell r="AD5769">
            <v>0</v>
          </cell>
        </row>
        <row r="5770">
          <cell r="S5770">
            <v>10</v>
          </cell>
          <cell r="V5770" t="str">
            <v>OPERACIONES AJENAS DE INGRESO</v>
          </cell>
          <cell r="AC5770">
            <v>-1662.65</v>
          </cell>
          <cell r="AD5770">
            <v>0</v>
          </cell>
        </row>
        <row r="5771">
          <cell r="S5771">
            <v>10</v>
          </cell>
          <cell r="V5771">
            <v>13201</v>
          </cell>
          <cell r="AC5771">
            <v>5152.83</v>
          </cell>
          <cell r="AD5771">
            <v>0</v>
          </cell>
        </row>
        <row r="5772">
          <cell r="S5772">
            <v>10</v>
          </cell>
          <cell r="V5772">
            <v>13202</v>
          </cell>
          <cell r="AC5772">
            <v>20611.330000000002</v>
          </cell>
          <cell r="AD5772">
            <v>0</v>
          </cell>
        </row>
        <row r="5773">
          <cell r="S5773">
            <v>10</v>
          </cell>
          <cell r="V5773">
            <v>39202</v>
          </cell>
          <cell r="AC5773">
            <v>3068.18</v>
          </cell>
          <cell r="AD5773">
            <v>0</v>
          </cell>
        </row>
        <row r="5774">
          <cell r="S5774">
            <v>10</v>
          </cell>
          <cell r="V5774" t="str">
            <v>OPERACIONES AJENAS DE INGRESO</v>
          </cell>
          <cell r="AC5774">
            <v>-3835.23</v>
          </cell>
          <cell r="AD5774">
            <v>0</v>
          </cell>
        </row>
        <row r="5775">
          <cell r="S5775">
            <v>10</v>
          </cell>
          <cell r="V5775">
            <v>13201</v>
          </cell>
          <cell r="AC5775">
            <v>2130</v>
          </cell>
          <cell r="AD5775">
            <v>0</v>
          </cell>
        </row>
        <row r="5776">
          <cell r="S5776">
            <v>10</v>
          </cell>
          <cell r="V5776">
            <v>13202</v>
          </cell>
          <cell r="AC5776">
            <v>8520</v>
          </cell>
          <cell r="AD5776">
            <v>0</v>
          </cell>
        </row>
        <row r="5777">
          <cell r="S5777">
            <v>10</v>
          </cell>
          <cell r="V5777">
            <v>39202</v>
          </cell>
          <cell r="AC5777">
            <v>673.3</v>
          </cell>
          <cell r="AD5777">
            <v>0</v>
          </cell>
        </row>
        <row r="5778">
          <cell r="S5778">
            <v>10</v>
          </cell>
          <cell r="V5778" t="str">
            <v>OPERACIONES AJENAS DE INGRESO</v>
          </cell>
          <cell r="AC5778">
            <v>-841.62</v>
          </cell>
          <cell r="AD5778">
            <v>0</v>
          </cell>
        </row>
        <row r="5779">
          <cell r="S5779">
            <v>10</v>
          </cell>
          <cell r="V5779">
            <v>13201</v>
          </cell>
          <cell r="AC5779">
            <v>3118.58</v>
          </cell>
          <cell r="AD5779">
            <v>0</v>
          </cell>
        </row>
        <row r="5780">
          <cell r="S5780">
            <v>10</v>
          </cell>
          <cell r="V5780">
            <v>13202</v>
          </cell>
          <cell r="AC5780">
            <v>12474.33</v>
          </cell>
          <cell r="AD5780">
            <v>0</v>
          </cell>
        </row>
        <row r="5781">
          <cell r="S5781">
            <v>10</v>
          </cell>
          <cell r="V5781">
            <v>39202</v>
          </cell>
          <cell r="AC5781">
            <v>1330.12</v>
          </cell>
          <cell r="AD5781">
            <v>0</v>
          </cell>
        </row>
        <row r="5782">
          <cell r="S5782">
            <v>10</v>
          </cell>
          <cell r="V5782" t="str">
            <v>OPERACIONES AJENAS DE INGRESO</v>
          </cell>
          <cell r="AC5782">
            <v>-1662.65</v>
          </cell>
          <cell r="AD5782">
            <v>0</v>
          </cell>
        </row>
        <row r="5783">
          <cell r="S5783">
            <v>10</v>
          </cell>
          <cell r="V5783">
            <v>13201</v>
          </cell>
          <cell r="AC5783">
            <v>3118.58</v>
          </cell>
          <cell r="AD5783">
            <v>0</v>
          </cell>
        </row>
        <row r="5784">
          <cell r="S5784">
            <v>10</v>
          </cell>
          <cell r="V5784">
            <v>13202</v>
          </cell>
          <cell r="AC5784">
            <v>12474.33</v>
          </cell>
          <cell r="AD5784">
            <v>0</v>
          </cell>
        </row>
        <row r="5785">
          <cell r="S5785">
            <v>10</v>
          </cell>
          <cell r="V5785">
            <v>39202</v>
          </cell>
          <cell r="AC5785">
            <v>1330.12</v>
          </cell>
          <cell r="AD5785">
            <v>0</v>
          </cell>
        </row>
        <row r="5786">
          <cell r="S5786">
            <v>10</v>
          </cell>
          <cell r="V5786" t="str">
            <v>OPERACIONES AJENAS DE INGRESO</v>
          </cell>
          <cell r="AC5786">
            <v>-1662.65</v>
          </cell>
          <cell r="AD5786">
            <v>0</v>
          </cell>
        </row>
        <row r="5787">
          <cell r="S5787">
            <v>10</v>
          </cell>
          <cell r="V5787">
            <v>13201</v>
          </cell>
          <cell r="AC5787">
            <v>3118.58</v>
          </cell>
          <cell r="AD5787">
            <v>0</v>
          </cell>
        </row>
        <row r="5788">
          <cell r="S5788">
            <v>10</v>
          </cell>
          <cell r="V5788">
            <v>13202</v>
          </cell>
          <cell r="AC5788">
            <v>12474.33</v>
          </cell>
          <cell r="AD5788">
            <v>0</v>
          </cell>
        </row>
        <row r="5789">
          <cell r="S5789">
            <v>10</v>
          </cell>
          <cell r="V5789">
            <v>39202</v>
          </cell>
          <cell r="AC5789">
            <v>1330.12</v>
          </cell>
          <cell r="AD5789">
            <v>0</v>
          </cell>
        </row>
        <row r="5790">
          <cell r="S5790">
            <v>10</v>
          </cell>
          <cell r="V5790" t="str">
            <v>OPERACIONES AJENAS DE INGRESO</v>
          </cell>
          <cell r="AC5790">
            <v>-1662.65</v>
          </cell>
          <cell r="AD5790">
            <v>0</v>
          </cell>
        </row>
        <row r="5791">
          <cell r="S5791">
            <v>10</v>
          </cell>
          <cell r="V5791">
            <v>11301</v>
          </cell>
          <cell r="AC5791">
            <v>1452826.77</v>
          </cell>
          <cell r="AD5791">
            <v>0</v>
          </cell>
        </row>
        <row r="5792">
          <cell r="S5792">
            <v>10</v>
          </cell>
          <cell r="V5792">
            <v>11301</v>
          </cell>
          <cell r="AC5792">
            <v>1806725.3</v>
          </cell>
          <cell r="AD5792">
            <v>0</v>
          </cell>
        </row>
        <row r="5793">
          <cell r="S5793">
            <v>10</v>
          </cell>
          <cell r="V5793">
            <v>15402</v>
          </cell>
          <cell r="AC5793">
            <v>2214262.5699999998</v>
          </cell>
          <cell r="AD5793">
            <v>0</v>
          </cell>
        </row>
        <row r="5794">
          <cell r="S5794">
            <v>10</v>
          </cell>
          <cell r="V5794">
            <v>15402</v>
          </cell>
          <cell r="AC5794">
            <v>83512.37</v>
          </cell>
          <cell r="AD5794">
            <v>0</v>
          </cell>
        </row>
        <row r="5795">
          <cell r="S5795">
            <v>10</v>
          </cell>
          <cell r="V5795" t="str">
            <v>OPERACIONES AJENAS DE INGRESO</v>
          </cell>
          <cell r="AC5795">
            <v>0</v>
          </cell>
          <cell r="AD5795">
            <v>0</v>
          </cell>
        </row>
        <row r="5796">
          <cell r="S5796">
            <v>10</v>
          </cell>
          <cell r="V5796">
            <v>11301</v>
          </cell>
          <cell r="AC5796">
            <v>1444576.8</v>
          </cell>
          <cell r="AD5796">
            <v>0</v>
          </cell>
        </row>
        <row r="5797">
          <cell r="S5797">
            <v>10</v>
          </cell>
          <cell r="V5797">
            <v>11301</v>
          </cell>
          <cell r="AC5797">
            <v>1804335.9</v>
          </cell>
          <cell r="AD5797">
            <v>0</v>
          </cell>
        </row>
        <row r="5798">
          <cell r="S5798">
            <v>10</v>
          </cell>
          <cell r="V5798">
            <v>15402</v>
          </cell>
          <cell r="AC5798">
            <v>2201689.11</v>
          </cell>
          <cell r="AD5798">
            <v>0</v>
          </cell>
        </row>
        <row r="5799">
          <cell r="S5799">
            <v>10</v>
          </cell>
          <cell r="V5799">
            <v>15402</v>
          </cell>
          <cell r="AC5799">
            <v>83420.429999999993</v>
          </cell>
          <cell r="AD5799">
            <v>0</v>
          </cell>
        </row>
        <row r="5800">
          <cell r="S5800">
            <v>10</v>
          </cell>
          <cell r="V5800" t="str">
            <v>OPERACIONES AJENAS DE INGRESO</v>
          </cell>
          <cell r="AC5800">
            <v>0</v>
          </cell>
          <cell r="AD5800">
            <v>0</v>
          </cell>
        </row>
        <row r="5801">
          <cell r="S5801">
            <v>10</v>
          </cell>
          <cell r="V5801">
            <v>13201</v>
          </cell>
          <cell r="AC5801">
            <v>2130</v>
          </cell>
          <cell r="AD5801">
            <v>0</v>
          </cell>
        </row>
        <row r="5802">
          <cell r="S5802">
            <v>10</v>
          </cell>
          <cell r="V5802">
            <v>13202</v>
          </cell>
          <cell r="AC5802">
            <v>8520</v>
          </cell>
          <cell r="AD5802">
            <v>0</v>
          </cell>
        </row>
        <row r="5803">
          <cell r="S5803">
            <v>10</v>
          </cell>
          <cell r="V5803">
            <v>39202</v>
          </cell>
          <cell r="AC5803">
            <v>673.3</v>
          </cell>
          <cell r="AD5803">
            <v>0</v>
          </cell>
        </row>
        <row r="5804">
          <cell r="S5804">
            <v>10</v>
          </cell>
          <cell r="V5804" t="str">
            <v>OPERACIONES AJENAS DE INGRESO</v>
          </cell>
          <cell r="AC5804">
            <v>-841.62</v>
          </cell>
          <cell r="AD5804">
            <v>0</v>
          </cell>
        </row>
        <row r="5805">
          <cell r="S5805">
            <v>10</v>
          </cell>
          <cell r="V5805">
            <v>13201</v>
          </cell>
          <cell r="AC5805">
            <v>1158.33</v>
          </cell>
          <cell r="AD5805">
            <v>0</v>
          </cell>
        </row>
        <row r="5806">
          <cell r="S5806">
            <v>10</v>
          </cell>
          <cell r="V5806">
            <v>13202</v>
          </cell>
          <cell r="AC5806">
            <v>4633.33</v>
          </cell>
          <cell r="AD5806">
            <v>0</v>
          </cell>
        </row>
        <row r="5807">
          <cell r="S5807">
            <v>10</v>
          </cell>
          <cell r="V5807">
            <v>39202</v>
          </cell>
          <cell r="AC5807">
            <v>0</v>
          </cell>
          <cell r="AD5807">
            <v>0</v>
          </cell>
        </row>
        <row r="5808">
          <cell r="S5808">
            <v>10</v>
          </cell>
          <cell r="V5808" t="str">
            <v>OPERACIONES AJENAS DE INGRESO</v>
          </cell>
          <cell r="AC5808">
            <v>0</v>
          </cell>
          <cell r="AD5808">
            <v>0</v>
          </cell>
        </row>
        <row r="5809">
          <cell r="S5809">
            <v>10</v>
          </cell>
          <cell r="V5809">
            <v>13201</v>
          </cell>
          <cell r="AC5809">
            <v>1158.33</v>
          </cell>
          <cell r="AD5809">
            <v>0</v>
          </cell>
        </row>
        <row r="5810">
          <cell r="S5810">
            <v>10</v>
          </cell>
          <cell r="V5810">
            <v>13202</v>
          </cell>
          <cell r="AC5810">
            <v>4633.33</v>
          </cell>
          <cell r="AD5810">
            <v>0</v>
          </cell>
        </row>
        <row r="5811">
          <cell r="S5811">
            <v>10</v>
          </cell>
          <cell r="V5811">
            <v>39202</v>
          </cell>
          <cell r="AC5811">
            <v>0</v>
          </cell>
          <cell r="AD5811">
            <v>0</v>
          </cell>
        </row>
        <row r="5812">
          <cell r="S5812">
            <v>10</v>
          </cell>
          <cell r="V5812" t="str">
            <v>OPERACIONES AJENAS DE INGRESO</v>
          </cell>
          <cell r="AC5812">
            <v>0</v>
          </cell>
          <cell r="AD5812">
            <v>0</v>
          </cell>
        </row>
        <row r="5813">
          <cell r="S5813">
            <v>10</v>
          </cell>
          <cell r="V5813">
            <v>13201</v>
          </cell>
          <cell r="AC5813">
            <v>1158.33</v>
          </cell>
          <cell r="AD5813">
            <v>0</v>
          </cell>
        </row>
        <row r="5814">
          <cell r="S5814">
            <v>10</v>
          </cell>
          <cell r="V5814">
            <v>13202</v>
          </cell>
          <cell r="AC5814">
            <v>4633.33</v>
          </cell>
          <cell r="AD5814">
            <v>0</v>
          </cell>
        </row>
        <row r="5815">
          <cell r="S5815">
            <v>10</v>
          </cell>
          <cell r="V5815">
            <v>39202</v>
          </cell>
          <cell r="AC5815">
            <v>0</v>
          </cell>
          <cell r="AD5815">
            <v>0</v>
          </cell>
        </row>
        <row r="5816">
          <cell r="S5816">
            <v>10</v>
          </cell>
          <cell r="V5816" t="str">
            <v>OPERACIONES AJENAS DE INGRESO</v>
          </cell>
          <cell r="AC5816">
            <v>0</v>
          </cell>
          <cell r="AD5816">
            <v>0</v>
          </cell>
        </row>
        <row r="5817">
          <cell r="S5817">
            <v>10</v>
          </cell>
          <cell r="V5817">
            <v>13201</v>
          </cell>
          <cell r="AC5817">
            <v>2130</v>
          </cell>
          <cell r="AD5817">
            <v>0</v>
          </cell>
        </row>
        <row r="5818">
          <cell r="S5818">
            <v>10</v>
          </cell>
          <cell r="V5818">
            <v>13202</v>
          </cell>
          <cell r="AC5818">
            <v>8520</v>
          </cell>
          <cell r="AD5818">
            <v>0</v>
          </cell>
        </row>
        <row r="5819">
          <cell r="S5819">
            <v>10</v>
          </cell>
          <cell r="V5819">
            <v>39202</v>
          </cell>
          <cell r="AC5819">
            <v>673.3</v>
          </cell>
          <cell r="AD5819">
            <v>0</v>
          </cell>
        </row>
        <row r="5820">
          <cell r="S5820">
            <v>10</v>
          </cell>
          <cell r="V5820" t="str">
            <v>OPERACIONES AJENAS DE INGRESO</v>
          </cell>
          <cell r="AC5820">
            <v>-841.62</v>
          </cell>
          <cell r="AD5820">
            <v>0</v>
          </cell>
        </row>
        <row r="5821">
          <cell r="S5821">
            <v>10</v>
          </cell>
          <cell r="V5821">
            <v>13201</v>
          </cell>
          <cell r="AC5821">
            <v>1158.33</v>
          </cell>
          <cell r="AD5821">
            <v>0</v>
          </cell>
        </row>
        <row r="5822">
          <cell r="S5822">
            <v>10</v>
          </cell>
          <cell r="V5822">
            <v>13202</v>
          </cell>
          <cell r="AC5822">
            <v>4633.33</v>
          </cell>
          <cell r="AD5822">
            <v>0</v>
          </cell>
        </row>
        <row r="5823">
          <cell r="S5823">
            <v>10</v>
          </cell>
          <cell r="V5823">
            <v>39202</v>
          </cell>
          <cell r="AC5823">
            <v>0</v>
          </cell>
          <cell r="AD5823">
            <v>0</v>
          </cell>
        </row>
        <row r="5824">
          <cell r="S5824">
            <v>10</v>
          </cell>
          <cell r="V5824" t="str">
            <v>OPERACIONES AJENAS DE INGRESO</v>
          </cell>
          <cell r="AC5824">
            <v>0</v>
          </cell>
          <cell r="AD5824">
            <v>0</v>
          </cell>
        </row>
        <row r="5825">
          <cell r="S5825">
            <v>10</v>
          </cell>
          <cell r="V5825">
            <v>13201</v>
          </cell>
          <cell r="AC5825">
            <v>5152.83</v>
          </cell>
          <cell r="AD5825">
            <v>0</v>
          </cell>
        </row>
        <row r="5826">
          <cell r="S5826">
            <v>10</v>
          </cell>
          <cell r="V5826">
            <v>13202</v>
          </cell>
          <cell r="AC5826">
            <v>20611.330000000002</v>
          </cell>
          <cell r="AD5826">
            <v>0</v>
          </cell>
        </row>
        <row r="5827">
          <cell r="S5827">
            <v>10</v>
          </cell>
          <cell r="V5827">
            <v>39202</v>
          </cell>
          <cell r="AC5827">
            <v>3068.18</v>
          </cell>
          <cell r="AD5827">
            <v>0</v>
          </cell>
        </row>
        <row r="5828">
          <cell r="S5828">
            <v>10</v>
          </cell>
          <cell r="V5828" t="str">
            <v>OPERACIONES AJENAS DE INGRESO</v>
          </cell>
          <cell r="AC5828">
            <v>-3835.23</v>
          </cell>
          <cell r="AD5828">
            <v>0</v>
          </cell>
        </row>
        <row r="5829">
          <cell r="S5829">
            <v>10</v>
          </cell>
          <cell r="V5829">
            <v>13201</v>
          </cell>
          <cell r="AC5829">
            <v>3118.58</v>
          </cell>
          <cell r="AD5829">
            <v>0</v>
          </cell>
        </row>
        <row r="5830">
          <cell r="S5830">
            <v>10</v>
          </cell>
          <cell r="V5830">
            <v>13202</v>
          </cell>
          <cell r="AC5830">
            <v>12474.33</v>
          </cell>
          <cell r="AD5830">
            <v>0</v>
          </cell>
        </row>
        <row r="5831">
          <cell r="S5831">
            <v>10</v>
          </cell>
          <cell r="V5831">
            <v>39202</v>
          </cell>
          <cell r="AC5831">
            <v>1330.12</v>
          </cell>
          <cell r="AD5831">
            <v>0</v>
          </cell>
        </row>
        <row r="5832">
          <cell r="S5832">
            <v>10</v>
          </cell>
          <cell r="V5832" t="str">
            <v>OPERACIONES AJENAS DE INGRESO</v>
          </cell>
          <cell r="AC5832">
            <v>-1662.65</v>
          </cell>
          <cell r="AD5832">
            <v>0</v>
          </cell>
        </row>
        <row r="5833">
          <cell r="S5833">
            <v>10</v>
          </cell>
          <cell r="V5833">
            <v>13201</v>
          </cell>
          <cell r="AC5833">
            <v>2130</v>
          </cell>
          <cell r="AD5833">
            <v>0</v>
          </cell>
        </row>
        <row r="5834">
          <cell r="S5834">
            <v>10</v>
          </cell>
          <cell r="V5834">
            <v>13202</v>
          </cell>
          <cell r="AC5834">
            <v>8520</v>
          </cell>
          <cell r="AD5834">
            <v>0</v>
          </cell>
        </row>
        <row r="5835">
          <cell r="S5835">
            <v>10</v>
          </cell>
          <cell r="V5835">
            <v>39202</v>
          </cell>
          <cell r="AC5835">
            <v>673.3</v>
          </cell>
          <cell r="AD5835">
            <v>0</v>
          </cell>
        </row>
        <row r="5836">
          <cell r="S5836">
            <v>10</v>
          </cell>
          <cell r="V5836" t="str">
            <v>OPERACIONES AJENAS DE INGRESO</v>
          </cell>
          <cell r="AC5836">
            <v>-841.62</v>
          </cell>
          <cell r="AD5836">
            <v>0</v>
          </cell>
        </row>
        <row r="5837">
          <cell r="S5837">
            <v>10</v>
          </cell>
          <cell r="V5837">
            <v>13201</v>
          </cell>
          <cell r="AC5837">
            <v>2130</v>
          </cell>
          <cell r="AD5837">
            <v>0</v>
          </cell>
        </row>
        <row r="5838">
          <cell r="S5838">
            <v>10</v>
          </cell>
          <cell r="V5838">
            <v>13202</v>
          </cell>
          <cell r="AC5838">
            <v>8520</v>
          </cell>
          <cell r="AD5838">
            <v>0</v>
          </cell>
        </row>
        <row r="5839">
          <cell r="S5839">
            <v>10</v>
          </cell>
          <cell r="V5839">
            <v>39202</v>
          </cell>
          <cell r="AC5839">
            <v>673.3</v>
          </cell>
          <cell r="AD5839">
            <v>0</v>
          </cell>
        </row>
        <row r="5840">
          <cell r="S5840">
            <v>10</v>
          </cell>
          <cell r="V5840" t="str">
            <v>OPERACIONES AJENAS DE INGRESO</v>
          </cell>
          <cell r="AC5840">
            <v>-841.62</v>
          </cell>
          <cell r="AD5840">
            <v>0</v>
          </cell>
        </row>
        <row r="5841">
          <cell r="S5841">
            <v>10</v>
          </cell>
          <cell r="V5841">
            <v>13201</v>
          </cell>
          <cell r="AC5841">
            <v>1158.33</v>
          </cell>
          <cell r="AD5841">
            <v>0</v>
          </cell>
        </row>
        <row r="5842">
          <cell r="S5842">
            <v>10</v>
          </cell>
          <cell r="V5842">
            <v>13202</v>
          </cell>
          <cell r="AC5842">
            <v>4633.33</v>
          </cell>
          <cell r="AD5842">
            <v>0</v>
          </cell>
        </row>
        <row r="5843">
          <cell r="S5843">
            <v>10</v>
          </cell>
          <cell r="V5843">
            <v>39202</v>
          </cell>
          <cell r="AC5843">
            <v>0</v>
          </cell>
          <cell r="AD5843">
            <v>0</v>
          </cell>
        </row>
        <row r="5844">
          <cell r="S5844">
            <v>10</v>
          </cell>
          <cell r="V5844" t="str">
            <v>OPERACIONES AJENAS DE INGRESO</v>
          </cell>
          <cell r="AC5844">
            <v>0</v>
          </cell>
          <cell r="AD5844">
            <v>0</v>
          </cell>
        </row>
        <row r="5845">
          <cell r="S5845">
            <v>10</v>
          </cell>
          <cell r="V5845">
            <v>13201</v>
          </cell>
          <cell r="AC5845">
            <v>5152.83</v>
          </cell>
          <cell r="AD5845">
            <v>0</v>
          </cell>
        </row>
        <row r="5846">
          <cell r="S5846">
            <v>10</v>
          </cell>
          <cell r="V5846">
            <v>13202</v>
          </cell>
          <cell r="AC5846">
            <v>20611.330000000002</v>
          </cell>
          <cell r="AD5846">
            <v>0</v>
          </cell>
        </row>
        <row r="5847">
          <cell r="S5847">
            <v>10</v>
          </cell>
          <cell r="V5847">
            <v>39202</v>
          </cell>
          <cell r="AC5847">
            <v>3068.18</v>
          </cell>
          <cell r="AD5847">
            <v>0</v>
          </cell>
        </row>
        <row r="5848">
          <cell r="S5848">
            <v>10</v>
          </cell>
          <cell r="V5848" t="str">
            <v>OPERACIONES AJENAS DE INGRESO</v>
          </cell>
          <cell r="AC5848">
            <v>-3835.23</v>
          </cell>
          <cell r="AD5848">
            <v>0</v>
          </cell>
        </row>
        <row r="5849">
          <cell r="S5849">
            <v>10</v>
          </cell>
          <cell r="V5849">
            <v>13201</v>
          </cell>
          <cell r="AC5849">
            <v>1158.33</v>
          </cell>
          <cell r="AD5849">
            <v>0</v>
          </cell>
        </row>
        <row r="5850">
          <cell r="S5850">
            <v>10</v>
          </cell>
          <cell r="V5850">
            <v>13202</v>
          </cell>
          <cell r="AC5850">
            <v>4633.33</v>
          </cell>
          <cell r="AD5850">
            <v>0</v>
          </cell>
        </row>
        <row r="5851">
          <cell r="S5851">
            <v>10</v>
          </cell>
          <cell r="V5851">
            <v>39202</v>
          </cell>
          <cell r="AC5851">
            <v>0</v>
          </cell>
          <cell r="AD5851">
            <v>0</v>
          </cell>
        </row>
        <row r="5852">
          <cell r="S5852">
            <v>10</v>
          </cell>
          <cell r="V5852" t="str">
            <v>OPERACIONES AJENAS DE INGRESO</v>
          </cell>
          <cell r="AC5852">
            <v>0</v>
          </cell>
          <cell r="AD5852">
            <v>0</v>
          </cell>
        </row>
        <row r="5853">
          <cell r="S5853">
            <v>10</v>
          </cell>
          <cell r="V5853">
            <v>13201</v>
          </cell>
          <cell r="AC5853">
            <v>1158.33</v>
          </cell>
          <cell r="AD5853">
            <v>0</v>
          </cell>
        </row>
        <row r="5854">
          <cell r="S5854">
            <v>10</v>
          </cell>
          <cell r="V5854">
            <v>13202</v>
          </cell>
          <cell r="AC5854">
            <v>4633.33</v>
          </cell>
          <cell r="AD5854">
            <v>0</v>
          </cell>
        </row>
        <row r="5855">
          <cell r="S5855">
            <v>10</v>
          </cell>
          <cell r="V5855">
            <v>39202</v>
          </cell>
          <cell r="AC5855">
            <v>0</v>
          </cell>
          <cell r="AD5855">
            <v>0</v>
          </cell>
        </row>
        <row r="5856">
          <cell r="S5856">
            <v>10</v>
          </cell>
          <cell r="V5856" t="str">
            <v>OPERACIONES AJENAS DE INGRESO</v>
          </cell>
          <cell r="AC5856">
            <v>0</v>
          </cell>
          <cell r="AD5856">
            <v>0</v>
          </cell>
        </row>
        <row r="5857">
          <cell r="S5857">
            <v>10</v>
          </cell>
          <cell r="V5857">
            <v>13201</v>
          </cell>
          <cell r="AC5857">
            <v>2130</v>
          </cell>
          <cell r="AD5857">
            <v>0</v>
          </cell>
        </row>
        <row r="5858">
          <cell r="S5858">
            <v>10</v>
          </cell>
          <cell r="V5858">
            <v>13202</v>
          </cell>
          <cell r="AC5858">
            <v>8520</v>
          </cell>
          <cell r="AD5858">
            <v>0</v>
          </cell>
        </row>
        <row r="5859">
          <cell r="S5859">
            <v>10</v>
          </cell>
          <cell r="V5859">
            <v>39202</v>
          </cell>
          <cell r="AC5859">
            <v>673.3</v>
          </cell>
          <cell r="AD5859">
            <v>0</v>
          </cell>
        </row>
        <row r="5860">
          <cell r="S5860">
            <v>10</v>
          </cell>
          <cell r="V5860" t="str">
            <v>OPERACIONES AJENAS DE INGRESO</v>
          </cell>
          <cell r="AC5860">
            <v>-841.62</v>
          </cell>
          <cell r="AD5860">
            <v>0</v>
          </cell>
        </row>
        <row r="5861">
          <cell r="S5861">
            <v>10</v>
          </cell>
          <cell r="V5861">
            <v>13201</v>
          </cell>
          <cell r="AC5861">
            <v>2130</v>
          </cell>
          <cell r="AD5861">
            <v>0</v>
          </cell>
        </row>
        <row r="5862">
          <cell r="S5862">
            <v>10</v>
          </cell>
          <cell r="V5862">
            <v>13202</v>
          </cell>
          <cell r="AC5862">
            <v>8520</v>
          </cell>
          <cell r="AD5862">
            <v>0</v>
          </cell>
        </row>
        <row r="5863">
          <cell r="S5863">
            <v>10</v>
          </cell>
          <cell r="V5863">
            <v>39202</v>
          </cell>
          <cell r="AC5863">
            <v>673.3</v>
          </cell>
          <cell r="AD5863">
            <v>0</v>
          </cell>
        </row>
        <row r="5864">
          <cell r="S5864">
            <v>10</v>
          </cell>
          <cell r="V5864" t="str">
            <v>OPERACIONES AJENAS DE INGRESO</v>
          </cell>
          <cell r="AC5864">
            <v>-841.62</v>
          </cell>
          <cell r="AD5864">
            <v>0</v>
          </cell>
        </row>
        <row r="5865">
          <cell r="S5865">
            <v>10</v>
          </cell>
          <cell r="V5865">
            <v>13201</v>
          </cell>
          <cell r="AC5865">
            <v>2130</v>
          </cell>
          <cell r="AD5865">
            <v>0</v>
          </cell>
        </row>
        <row r="5866">
          <cell r="S5866">
            <v>10</v>
          </cell>
          <cell r="V5866">
            <v>13202</v>
          </cell>
          <cell r="AC5866">
            <v>8520</v>
          </cell>
          <cell r="AD5866">
            <v>0</v>
          </cell>
        </row>
        <row r="5867">
          <cell r="S5867">
            <v>10</v>
          </cell>
          <cell r="V5867">
            <v>39202</v>
          </cell>
          <cell r="AC5867">
            <v>673.3</v>
          </cell>
          <cell r="AD5867">
            <v>0</v>
          </cell>
        </row>
        <row r="5868">
          <cell r="S5868">
            <v>10</v>
          </cell>
          <cell r="V5868" t="str">
            <v>OPERACIONES AJENAS DE INGRESO</v>
          </cell>
          <cell r="AC5868">
            <v>-841.62</v>
          </cell>
          <cell r="AD5868">
            <v>0</v>
          </cell>
        </row>
        <row r="5869">
          <cell r="S5869">
            <v>10</v>
          </cell>
          <cell r="V5869">
            <v>13201</v>
          </cell>
          <cell r="AC5869">
            <v>2130</v>
          </cell>
          <cell r="AD5869">
            <v>0</v>
          </cell>
        </row>
        <row r="5870">
          <cell r="S5870">
            <v>10</v>
          </cell>
          <cell r="V5870">
            <v>13202</v>
          </cell>
          <cell r="AC5870">
            <v>8520</v>
          </cell>
          <cell r="AD5870">
            <v>0</v>
          </cell>
        </row>
        <row r="5871">
          <cell r="S5871">
            <v>10</v>
          </cell>
          <cell r="V5871">
            <v>39202</v>
          </cell>
          <cell r="AC5871">
            <v>673.3</v>
          </cell>
          <cell r="AD5871">
            <v>0</v>
          </cell>
        </row>
        <row r="5872">
          <cell r="S5872">
            <v>10</v>
          </cell>
          <cell r="V5872" t="str">
            <v>OPERACIONES AJENAS DE INGRESO</v>
          </cell>
          <cell r="AC5872">
            <v>-841.62</v>
          </cell>
          <cell r="AD5872">
            <v>0</v>
          </cell>
        </row>
        <row r="5873">
          <cell r="S5873">
            <v>10</v>
          </cell>
          <cell r="V5873">
            <v>13201</v>
          </cell>
          <cell r="AC5873">
            <v>2130</v>
          </cell>
          <cell r="AD5873">
            <v>0</v>
          </cell>
        </row>
        <row r="5874">
          <cell r="S5874">
            <v>10</v>
          </cell>
          <cell r="V5874">
            <v>13202</v>
          </cell>
          <cell r="AC5874">
            <v>8520</v>
          </cell>
          <cell r="AD5874">
            <v>0</v>
          </cell>
        </row>
        <row r="5875">
          <cell r="S5875">
            <v>10</v>
          </cell>
          <cell r="V5875">
            <v>39202</v>
          </cell>
          <cell r="AC5875">
            <v>673.3</v>
          </cell>
          <cell r="AD5875">
            <v>0</v>
          </cell>
        </row>
        <row r="5876">
          <cell r="S5876">
            <v>10</v>
          </cell>
          <cell r="V5876" t="str">
            <v>OPERACIONES AJENAS DE INGRESO</v>
          </cell>
          <cell r="AC5876">
            <v>-841.62</v>
          </cell>
          <cell r="AD5876">
            <v>0</v>
          </cell>
        </row>
        <row r="5877">
          <cell r="S5877">
            <v>10</v>
          </cell>
          <cell r="V5877">
            <v>13201</v>
          </cell>
          <cell r="AC5877">
            <v>2130</v>
          </cell>
          <cell r="AD5877">
            <v>0</v>
          </cell>
        </row>
        <row r="5878">
          <cell r="S5878">
            <v>10</v>
          </cell>
          <cell r="V5878">
            <v>13202</v>
          </cell>
          <cell r="AC5878">
            <v>8520</v>
          </cell>
          <cell r="AD5878">
            <v>0</v>
          </cell>
        </row>
        <row r="5879">
          <cell r="S5879">
            <v>10</v>
          </cell>
          <cell r="V5879">
            <v>39202</v>
          </cell>
          <cell r="AC5879">
            <v>673.3</v>
          </cell>
          <cell r="AD5879">
            <v>0</v>
          </cell>
        </row>
        <row r="5880">
          <cell r="S5880">
            <v>10</v>
          </cell>
          <cell r="V5880" t="str">
            <v>OPERACIONES AJENAS DE INGRESO</v>
          </cell>
          <cell r="AC5880">
            <v>-841.62</v>
          </cell>
          <cell r="AD5880">
            <v>0</v>
          </cell>
        </row>
        <row r="5881">
          <cell r="S5881">
            <v>10</v>
          </cell>
          <cell r="V5881">
            <v>13201</v>
          </cell>
          <cell r="AC5881">
            <v>1158.33</v>
          </cell>
          <cell r="AD5881">
            <v>0</v>
          </cell>
        </row>
        <row r="5882">
          <cell r="S5882">
            <v>10</v>
          </cell>
          <cell r="V5882">
            <v>13202</v>
          </cell>
          <cell r="AC5882">
            <v>4633.33</v>
          </cell>
          <cell r="AD5882">
            <v>0</v>
          </cell>
        </row>
        <row r="5883">
          <cell r="S5883">
            <v>10</v>
          </cell>
          <cell r="V5883">
            <v>39202</v>
          </cell>
          <cell r="AC5883">
            <v>0</v>
          </cell>
          <cell r="AD5883">
            <v>0</v>
          </cell>
        </row>
        <row r="5884">
          <cell r="S5884">
            <v>10</v>
          </cell>
          <cell r="V5884" t="str">
            <v>OPERACIONES AJENAS DE INGRESO</v>
          </cell>
          <cell r="AC5884">
            <v>0</v>
          </cell>
          <cell r="AD5884">
            <v>0</v>
          </cell>
        </row>
        <row r="5885">
          <cell r="S5885">
            <v>10</v>
          </cell>
          <cell r="V5885">
            <v>13201</v>
          </cell>
          <cell r="AC5885">
            <v>1158.33</v>
          </cell>
          <cell r="AD5885">
            <v>0</v>
          </cell>
        </row>
        <row r="5886">
          <cell r="S5886">
            <v>10</v>
          </cell>
          <cell r="V5886">
            <v>13202</v>
          </cell>
          <cell r="AC5886">
            <v>4633.33</v>
          </cell>
          <cell r="AD5886">
            <v>0</v>
          </cell>
        </row>
        <row r="5887">
          <cell r="S5887">
            <v>10</v>
          </cell>
          <cell r="V5887">
            <v>39202</v>
          </cell>
          <cell r="AC5887">
            <v>0</v>
          </cell>
          <cell r="AD5887">
            <v>0</v>
          </cell>
        </row>
        <row r="5888">
          <cell r="S5888">
            <v>10</v>
          </cell>
          <cell r="V5888" t="str">
            <v>OPERACIONES AJENAS DE INGRESO</v>
          </cell>
          <cell r="AC5888">
            <v>0</v>
          </cell>
          <cell r="AD5888">
            <v>0</v>
          </cell>
        </row>
        <row r="5889">
          <cell r="S5889">
            <v>10</v>
          </cell>
          <cell r="V5889">
            <v>13201</v>
          </cell>
          <cell r="AC5889">
            <v>1158.33</v>
          </cell>
          <cell r="AD5889">
            <v>0</v>
          </cell>
        </row>
        <row r="5890">
          <cell r="S5890">
            <v>10</v>
          </cell>
          <cell r="V5890">
            <v>13202</v>
          </cell>
          <cell r="AC5890">
            <v>4633.33</v>
          </cell>
          <cell r="AD5890">
            <v>0</v>
          </cell>
        </row>
        <row r="5891">
          <cell r="S5891">
            <v>10</v>
          </cell>
          <cell r="V5891">
            <v>39202</v>
          </cell>
          <cell r="AC5891">
            <v>0</v>
          </cell>
          <cell r="AD5891">
            <v>0</v>
          </cell>
        </row>
        <row r="5892">
          <cell r="S5892">
            <v>10</v>
          </cell>
          <cell r="V5892" t="str">
            <v>OPERACIONES AJENAS DE INGRESO</v>
          </cell>
          <cell r="AC5892">
            <v>0</v>
          </cell>
          <cell r="AD5892">
            <v>0</v>
          </cell>
        </row>
        <row r="5893">
          <cell r="S5893">
            <v>10</v>
          </cell>
          <cell r="V5893">
            <v>13201</v>
          </cell>
          <cell r="AC5893">
            <v>2130</v>
          </cell>
          <cell r="AD5893">
            <v>0</v>
          </cell>
        </row>
        <row r="5894">
          <cell r="S5894">
            <v>10</v>
          </cell>
          <cell r="V5894">
            <v>13202</v>
          </cell>
          <cell r="AC5894">
            <v>8520</v>
          </cell>
          <cell r="AD5894">
            <v>0</v>
          </cell>
        </row>
        <row r="5895">
          <cell r="S5895">
            <v>10</v>
          </cell>
          <cell r="V5895">
            <v>39202</v>
          </cell>
          <cell r="AC5895">
            <v>673.3</v>
          </cell>
          <cell r="AD5895">
            <v>0</v>
          </cell>
        </row>
        <row r="5896">
          <cell r="S5896">
            <v>10</v>
          </cell>
          <cell r="V5896" t="str">
            <v>OPERACIONES AJENAS DE INGRESO</v>
          </cell>
          <cell r="AC5896">
            <v>-841.62</v>
          </cell>
          <cell r="AD5896">
            <v>0</v>
          </cell>
        </row>
        <row r="5897">
          <cell r="S5897">
            <v>10</v>
          </cell>
          <cell r="V5897">
            <v>13201</v>
          </cell>
          <cell r="AC5897">
            <v>5152.83</v>
          </cell>
          <cell r="AD5897">
            <v>0</v>
          </cell>
        </row>
        <row r="5898">
          <cell r="S5898">
            <v>10</v>
          </cell>
          <cell r="V5898">
            <v>13202</v>
          </cell>
          <cell r="AC5898">
            <v>20611.330000000002</v>
          </cell>
          <cell r="AD5898">
            <v>0</v>
          </cell>
        </row>
        <row r="5899">
          <cell r="S5899">
            <v>10</v>
          </cell>
          <cell r="V5899">
            <v>39202</v>
          </cell>
          <cell r="AC5899">
            <v>3068.18</v>
          </cell>
          <cell r="AD5899">
            <v>0</v>
          </cell>
        </row>
        <row r="5900">
          <cell r="S5900">
            <v>10</v>
          </cell>
          <cell r="V5900" t="str">
            <v>OPERACIONES AJENAS DE INGRESO</v>
          </cell>
          <cell r="AC5900">
            <v>-3835.23</v>
          </cell>
          <cell r="AD5900">
            <v>0</v>
          </cell>
        </row>
        <row r="5901">
          <cell r="S5901">
            <v>10</v>
          </cell>
          <cell r="V5901">
            <v>13201</v>
          </cell>
          <cell r="AC5901">
            <v>2130</v>
          </cell>
          <cell r="AD5901">
            <v>0</v>
          </cell>
        </row>
        <row r="5902">
          <cell r="S5902">
            <v>10</v>
          </cell>
          <cell r="V5902">
            <v>13202</v>
          </cell>
          <cell r="AC5902">
            <v>8520</v>
          </cell>
          <cell r="AD5902">
            <v>0</v>
          </cell>
        </row>
        <row r="5903">
          <cell r="S5903">
            <v>10</v>
          </cell>
          <cell r="V5903">
            <v>39202</v>
          </cell>
          <cell r="AC5903">
            <v>673.3</v>
          </cell>
          <cell r="AD5903">
            <v>0</v>
          </cell>
        </row>
        <row r="5904">
          <cell r="S5904">
            <v>10</v>
          </cell>
          <cell r="V5904" t="str">
            <v>OPERACIONES AJENAS DE INGRESO</v>
          </cell>
          <cell r="AC5904">
            <v>-841.62</v>
          </cell>
          <cell r="AD5904">
            <v>0</v>
          </cell>
        </row>
        <row r="5905">
          <cell r="S5905">
            <v>10</v>
          </cell>
          <cell r="V5905">
            <v>13201</v>
          </cell>
          <cell r="AC5905">
            <v>1158.33</v>
          </cell>
          <cell r="AD5905">
            <v>0</v>
          </cell>
        </row>
        <row r="5906">
          <cell r="S5906">
            <v>10</v>
          </cell>
          <cell r="V5906">
            <v>13202</v>
          </cell>
          <cell r="AC5906">
            <v>4633.33</v>
          </cell>
          <cell r="AD5906">
            <v>0</v>
          </cell>
        </row>
        <row r="5907">
          <cell r="S5907">
            <v>10</v>
          </cell>
          <cell r="V5907">
            <v>39202</v>
          </cell>
          <cell r="AC5907">
            <v>0</v>
          </cell>
          <cell r="AD5907">
            <v>0</v>
          </cell>
        </row>
        <row r="5908">
          <cell r="S5908">
            <v>10</v>
          </cell>
          <cell r="V5908" t="str">
            <v>OPERACIONES AJENAS DE INGRESO</v>
          </cell>
          <cell r="AC5908">
            <v>0</v>
          </cell>
          <cell r="AD5908">
            <v>0</v>
          </cell>
        </row>
        <row r="5909">
          <cell r="S5909">
            <v>10</v>
          </cell>
          <cell r="V5909">
            <v>13201</v>
          </cell>
          <cell r="AC5909">
            <v>824.73</v>
          </cell>
          <cell r="AD5909">
            <v>0</v>
          </cell>
        </row>
        <row r="5910">
          <cell r="S5910">
            <v>10</v>
          </cell>
          <cell r="V5910">
            <v>13202</v>
          </cell>
          <cell r="AC5910">
            <v>3294.3</v>
          </cell>
          <cell r="AD5910">
            <v>0</v>
          </cell>
        </row>
        <row r="5911">
          <cell r="S5911">
            <v>10</v>
          </cell>
          <cell r="V5911">
            <v>39202</v>
          </cell>
          <cell r="AC5911">
            <v>0</v>
          </cell>
          <cell r="AD5911">
            <v>0</v>
          </cell>
        </row>
        <row r="5912">
          <cell r="S5912">
            <v>10</v>
          </cell>
          <cell r="V5912" t="str">
            <v>OPERACIONES AJENAS DE INGRESO</v>
          </cell>
          <cell r="AC5912">
            <v>0</v>
          </cell>
          <cell r="AD5912">
            <v>0</v>
          </cell>
        </row>
        <row r="5913">
          <cell r="S5913">
            <v>10</v>
          </cell>
          <cell r="V5913">
            <v>13201</v>
          </cell>
          <cell r="AC5913">
            <v>2130</v>
          </cell>
          <cell r="AD5913">
            <v>0</v>
          </cell>
        </row>
        <row r="5914">
          <cell r="S5914">
            <v>10</v>
          </cell>
          <cell r="V5914">
            <v>13202</v>
          </cell>
          <cell r="AC5914">
            <v>8520</v>
          </cell>
          <cell r="AD5914">
            <v>0</v>
          </cell>
        </row>
        <row r="5915">
          <cell r="S5915">
            <v>10</v>
          </cell>
          <cell r="V5915">
            <v>39202</v>
          </cell>
          <cell r="AC5915">
            <v>673.3</v>
          </cell>
          <cell r="AD5915">
            <v>0</v>
          </cell>
        </row>
        <row r="5916">
          <cell r="S5916">
            <v>10</v>
          </cell>
          <cell r="V5916" t="str">
            <v>OPERACIONES AJENAS DE INGRESO</v>
          </cell>
          <cell r="AC5916">
            <v>-841.62</v>
          </cell>
          <cell r="AD5916">
            <v>0</v>
          </cell>
        </row>
        <row r="5917">
          <cell r="S5917">
            <v>10</v>
          </cell>
          <cell r="V5917">
            <v>13201</v>
          </cell>
          <cell r="AC5917">
            <v>2130</v>
          </cell>
          <cell r="AD5917">
            <v>0</v>
          </cell>
        </row>
        <row r="5918">
          <cell r="S5918">
            <v>10</v>
          </cell>
          <cell r="V5918">
            <v>13202</v>
          </cell>
          <cell r="AC5918">
            <v>8520</v>
          </cell>
          <cell r="AD5918">
            <v>0</v>
          </cell>
        </row>
        <row r="5919">
          <cell r="S5919">
            <v>10</v>
          </cell>
          <cell r="V5919">
            <v>39202</v>
          </cell>
          <cell r="AC5919">
            <v>673.3</v>
          </cell>
          <cell r="AD5919">
            <v>0</v>
          </cell>
        </row>
        <row r="5920">
          <cell r="S5920">
            <v>10</v>
          </cell>
          <cell r="V5920" t="str">
            <v>OPERACIONES AJENAS DE INGRESO</v>
          </cell>
          <cell r="AC5920">
            <v>-841.62</v>
          </cell>
          <cell r="AD5920">
            <v>0</v>
          </cell>
        </row>
        <row r="5921">
          <cell r="S5921">
            <v>10</v>
          </cell>
          <cell r="V5921">
            <v>13201</v>
          </cell>
          <cell r="AC5921">
            <v>2130</v>
          </cell>
          <cell r="AD5921">
            <v>0</v>
          </cell>
        </row>
        <row r="5922">
          <cell r="S5922">
            <v>10</v>
          </cell>
          <cell r="V5922">
            <v>13202</v>
          </cell>
          <cell r="AC5922">
            <v>8520</v>
          </cell>
          <cell r="AD5922">
            <v>0</v>
          </cell>
        </row>
        <row r="5923">
          <cell r="S5923">
            <v>10</v>
          </cell>
          <cell r="V5923">
            <v>39202</v>
          </cell>
          <cell r="AC5923">
            <v>673.3</v>
          </cell>
          <cell r="AD5923">
            <v>0</v>
          </cell>
        </row>
        <row r="5924">
          <cell r="S5924">
            <v>10</v>
          </cell>
          <cell r="V5924" t="str">
            <v>OPERACIONES AJENAS DE INGRESO</v>
          </cell>
          <cell r="AC5924">
            <v>-841.62</v>
          </cell>
          <cell r="AD5924">
            <v>0</v>
          </cell>
        </row>
        <row r="5925">
          <cell r="S5925">
            <v>10</v>
          </cell>
          <cell r="V5925">
            <v>13201</v>
          </cell>
          <cell r="AC5925">
            <v>2130</v>
          </cell>
          <cell r="AD5925">
            <v>0</v>
          </cell>
        </row>
        <row r="5926">
          <cell r="S5926">
            <v>10</v>
          </cell>
          <cell r="V5926">
            <v>13202</v>
          </cell>
          <cell r="AC5926">
            <v>8520</v>
          </cell>
          <cell r="AD5926">
            <v>0</v>
          </cell>
        </row>
        <row r="5927">
          <cell r="S5927">
            <v>10</v>
          </cell>
          <cell r="V5927">
            <v>39202</v>
          </cell>
          <cell r="AC5927">
            <v>673.3</v>
          </cell>
          <cell r="AD5927">
            <v>0</v>
          </cell>
        </row>
        <row r="5928">
          <cell r="S5928">
            <v>10</v>
          </cell>
          <cell r="V5928" t="str">
            <v>OPERACIONES AJENAS DE INGRESO</v>
          </cell>
          <cell r="AC5928">
            <v>-841.62</v>
          </cell>
          <cell r="AD5928">
            <v>0</v>
          </cell>
        </row>
        <row r="5929">
          <cell r="S5929">
            <v>10</v>
          </cell>
          <cell r="V5929">
            <v>13201</v>
          </cell>
          <cell r="AC5929">
            <v>1158.33</v>
          </cell>
          <cell r="AD5929">
            <v>0</v>
          </cell>
        </row>
        <row r="5930">
          <cell r="S5930">
            <v>10</v>
          </cell>
          <cell r="V5930">
            <v>13202</v>
          </cell>
          <cell r="AC5930">
            <v>4633.33</v>
          </cell>
          <cell r="AD5930">
            <v>0</v>
          </cell>
        </row>
        <row r="5931">
          <cell r="S5931">
            <v>10</v>
          </cell>
          <cell r="V5931">
            <v>39202</v>
          </cell>
          <cell r="AC5931">
            <v>0</v>
          </cell>
          <cell r="AD5931">
            <v>0</v>
          </cell>
        </row>
        <row r="5932">
          <cell r="S5932">
            <v>10</v>
          </cell>
          <cell r="V5932" t="str">
            <v>OPERACIONES AJENAS DE INGRESO</v>
          </cell>
          <cell r="AC5932">
            <v>0</v>
          </cell>
          <cell r="AD5932">
            <v>0</v>
          </cell>
        </row>
        <row r="5933">
          <cell r="S5933">
            <v>1</v>
          </cell>
          <cell r="V5933">
            <v>34101</v>
          </cell>
          <cell r="AC5933">
            <v>21636.839999999997</v>
          </cell>
          <cell r="AD5933">
            <v>0</v>
          </cell>
        </row>
        <row r="5934">
          <cell r="S5934">
            <v>2</v>
          </cell>
          <cell r="V5934">
            <v>34101</v>
          </cell>
          <cell r="AC5934">
            <v>18335.57</v>
          </cell>
          <cell r="AD5934">
            <v>0</v>
          </cell>
        </row>
        <row r="5935">
          <cell r="S5935">
            <v>3</v>
          </cell>
          <cell r="V5935">
            <v>34101</v>
          </cell>
          <cell r="AC5935">
            <v>14907.510000000002</v>
          </cell>
          <cell r="AD5935">
            <v>0</v>
          </cell>
        </row>
        <row r="5936">
          <cell r="S5936">
            <v>4</v>
          </cell>
          <cell r="V5936">
            <v>34101</v>
          </cell>
          <cell r="AC5936">
            <v>15378.060000000001</v>
          </cell>
          <cell r="AD5936">
            <v>0</v>
          </cell>
        </row>
        <row r="5937">
          <cell r="S5937">
            <v>5</v>
          </cell>
          <cell r="V5937">
            <v>34101</v>
          </cell>
          <cell r="AC5937">
            <v>13244.67</v>
          </cell>
          <cell r="AD5937">
            <v>0</v>
          </cell>
        </row>
        <row r="5938">
          <cell r="S5938">
            <v>6</v>
          </cell>
          <cell r="V5938">
            <v>34101</v>
          </cell>
          <cell r="AC5938">
            <v>14729.569999999998</v>
          </cell>
          <cell r="AD5938">
            <v>0</v>
          </cell>
        </row>
        <row r="5939">
          <cell r="S5939">
            <v>7</v>
          </cell>
          <cell r="V5939">
            <v>34101</v>
          </cell>
          <cell r="AC5939">
            <v>15587.63</v>
          </cell>
          <cell r="AD5939">
            <v>0</v>
          </cell>
        </row>
        <row r="5940">
          <cell r="S5940">
            <v>8</v>
          </cell>
          <cell r="V5940">
            <v>34101</v>
          </cell>
          <cell r="AC5940">
            <v>15957.570000000002</v>
          </cell>
          <cell r="AD5940">
            <v>0</v>
          </cell>
        </row>
        <row r="5941">
          <cell r="S5941">
            <v>9</v>
          </cell>
          <cell r="V5941">
            <v>34101</v>
          </cell>
          <cell r="AC5941">
            <v>20048.82</v>
          </cell>
          <cell r="AD5941">
            <v>0</v>
          </cell>
        </row>
        <row r="5942">
          <cell r="S5942">
            <v>10</v>
          </cell>
          <cell r="V5942">
            <v>34101</v>
          </cell>
          <cell r="AC5942">
            <v>30712.47</v>
          </cell>
          <cell r="AD5942">
            <v>0</v>
          </cell>
        </row>
        <row r="5943">
          <cell r="S5943">
            <v>11</v>
          </cell>
          <cell r="V5943">
            <v>34101</v>
          </cell>
          <cell r="AC5943">
            <v>17915.7</v>
          </cell>
          <cell r="AD5943">
            <v>0</v>
          </cell>
        </row>
        <row r="5944">
          <cell r="S5944">
            <v>12</v>
          </cell>
          <cell r="V5944">
            <v>34101</v>
          </cell>
          <cell r="AC5944">
            <v>16894.759999999998</v>
          </cell>
          <cell r="AD5944">
            <v>0</v>
          </cell>
        </row>
        <row r="5945">
          <cell r="S5945">
            <v>9</v>
          </cell>
          <cell r="V5945">
            <v>13201</v>
          </cell>
          <cell r="AC5945">
            <v>158131.95000000001</v>
          </cell>
          <cell r="AD5945">
            <v>0</v>
          </cell>
        </row>
        <row r="5946">
          <cell r="S5946">
            <v>9</v>
          </cell>
          <cell r="V5946" t="str">
            <v>OPERACIONES AJENAS DE EGRESO</v>
          </cell>
          <cell r="AC5946">
            <v>0</v>
          </cell>
          <cell r="AD5946">
            <v>0</v>
          </cell>
        </row>
        <row r="5947">
          <cell r="S5947">
            <v>10</v>
          </cell>
          <cell r="V5947">
            <v>13201</v>
          </cell>
          <cell r="AC5947">
            <v>95840.53</v>
          </cell>
          <cell r="AD5947">
            <v>0</v>
          </cell>
        </row>
        <row r="5948">
          <cell r="S5948">
            <v>10</v>
          </cell>
          <cell r="V5948">
            <v>13201</v>
          </cell>
          <cell r="AC5948">
            <v>0</v>
          </cell>
          <cell r="AD5948">
            <v>0</v>
          </cell>
        </row>
        <row r="5949">
          <cell r="S5949">
            <v>10</v>
          </cell>
          <cell r="V5949">
            <v>13201</v>
          </cell>
          <cell r="AC5949">
            <v>11272.44</v>
          </cell>
          <cell r="AD5949">
            <v>0</v>
          </cell>
        </row>
        <row r="5950">
          <cell r="S5950">
            <v>10</v>
          </cell>
          <cell r="V5950">
            <v>13202</v>
          </cell>
          <cell r="AC5950">
            <v>61442.38</v>
          </cell>
          <cell r="AD5950">
            <v>0</v>
          </cell>
        </row>
        <row r="5951">
          <cell r="S5951">
            <v>10</v>
          </cell>
          <cell r="V5951">
            <v>15202</v>
          </cell>
          <cell r="AC5951">
            <v>60729.75</v>
          </cell>
          <cell r="AD5951">
            <v>0</v>
          </cell>
        </row>
        <row r="5952">
          <cell r="S5952">
            <v>10</v>
          </cell>
          <cell r="V5952">
            <v>39202</v>
          </cell>
          <cell r="AC5952">
            <v>11474</v>
          </cell>
          <cell r="AD5952">
            <v>0</v>
          </cell>
        </row>
        <row r="5953">
          <cell r="S5953">
            <v>10</v>
          </cell>
          <cell r="V5953" t="str">
            <v>OPERACIONES AJENAS DE INGRESO</v>
          </cell>
          <cell r="AC5953">
            <v>127.68</v>
          </cell>
          <cell r="AD5953">
            <v>0</v>
          </cell>
        </row>
        <row r="5954">
          <cell r="S5954">
            <v>10</v>
          </cell>
          <cell r="V5954" t="str">
            <v>OPERACIONES AJENAS DE EGRESO</v>
          </cell>
          <cell r="AC5954">
            <v>0</v>
          </cell>
          <cell r="AD5954">
            <v>0</v>
          </cell>
        </row>
        <row r="5955">
          <cell r="S5955">
            <v>10</v>
          </cell>
          <cell r="V5955">
            <v>13201</v>
          </cell>
          <cell r="AC5955">
            <v>11272.44</v>
          </cell>
          <cell r="AD5955">
            <v>0</v>
          </cell>
        </row>
        <row r="5956">
          <cell r="S5956">
            <v>10</v>
          </cell>
          <cell r="V5956">
            <v>13202</v>
          </cell>
          <cell r="AC5956">
            <v>61442.38</v>
          </cell>
          <cell r="AD5956">
            <v>0</v>
          </cell>
        </row>
        <row r="5957">
          <cell r="S5957">
            <v>10</v>
          </cell>
          <cell r="V5957">
            <v>15202</v>
          </cell>
          <cell r="AC5957">
            <v>50424.079999999994</v>
          </cell>
          <cell r="AD5957">
            <v>0</v>
          </cell>
        </row>
        <row r="5958">
          <cell r="S5958">
            <v>10</v>
          </cell>
          <cell r="V5958">
            <v>39202</v>
          </cell>
          <cell r="AC5958">
            <v>11474</v>
          </cell>
          <cell r="AD5958">
            <v>0</v>
          </cell>
        </row>
        <row r="5959">
          <cell r="S5959">
            <v>10</v>
          </cell>
          <cell r="V5959" t="str">
            <v>OPERACIONES AJENAS DE INGRESO</v>
          </cell>
          <cell r="AC5959">
            <v>127.68</v>
          </cell>
          <cell r="AD5959">
            <v>0</v>
          </cell>
        </row>
        <row r="5960">
          <cell r="S5960">
            <v>10</v>
          </cell>
          <cell r="V5960" t="str">
            <v>OPERACIONES AJENAS DE EGRESO</v>
          </cell>
          <cell r="AC5960">
            <v>0</v>
          </cell>
          <cell r="AD5960">
            <v>0</v>
          </cell>
        </row>
        <row r="5961">
          <cell r="S5961">
            <v>10</v>
          </cell>
          <cell r="V5961">
            <v>13201</v>
          </cell>
          <cell r="AC5961">
            <v>5330.87</v>
          </cell>
          <cell r="AD5961">
            <v>0</v>
          </cell>
        </row>
        <row r="5962">
          <cell r="S5962">
            <v>10</v>
          </cell>
          <cell r="V5962">
            <v>13202</v>
          </cell>
          <cell r="AC5962">
            <v>28991.22</v>
          </cell>
          <cell r="AD5962">
            <v>0</v>
          </cell>
        </row>
        <row r="5963">
          <cell r="S5963">
            <v>10</v>
          </cell>
          <cell r="V5963">
            <v>15202</v>
          </cell>
          <cell r="AC5963">
            <v>28001.17</v>
          </cell>
          <cell r="AD5963">
            <v>0</v>
          </cell>
        </row>
        <row r="5964">
          <cell r="S5964">
            <v>10</v>
          </cell>
          <cell r="V5964">
            <v>39202</v>
          </cell>
          <cell r="AC5964">
            <v>3551.17</v>
          </cell>
          <cell r="AD5964">
            <v>0</v>
          </cell>
        </row>
        <row r="5965">
          <cell r="S5965">
            <v>10</v>
          </cell>
          <cell r="V5965" t="str">
            <v>OPERACIONES AJENAS DE INGRESO</v>
          </cell>
          <cell r="AC5965">
            <v>58.87</v>
          </cell>
          <cell r="AD5965">
            <v>0</v>
          </cell>
        </row>
        <row r="5966">
          <cell r="S5966">
            <v>10</v>
          </cell>
          <cell r="V5966" t="str">
            <v>OPERACIONES AJENAS DE EGRESO</v>
          </cell>
          <cell r="AC5966">
            <v>0</v>
          </cell>
          <cell r="AD5966">
            <v>0</v>
          </cell>
        </row>
        <row r="5967">
          <cell r="S5967">
            <v>10</v>
          </cell>
          <cell r="V5967">
            <v>13201</v>
          </cell>
          <cell r="AC5967">
            <v>5330.87</v>
          </cell>
          <cell r="AD5967">
            <v>0</v>
          </cell>
        </row>
        <row r="5968">
          <cell r="S5968">
            <v>10</v>
          </cell>
          <cell r="V5968">
            <v>13202</v>
          </cell>
          <cell r="AC5968">
            <v>28991.22</v>
          </cell>
          <cell r="AD5968">
            <v>0</v>
          </cell>
        </row>
        <row r="5969">
          <cell r="S5969">
            <v>10</v>
          </cell>
          <cell r="V5969">
            <v>15202</v>
          </cell>
          <cell r="AC5969">
            <v>30918.769999999997</v>
          </cell>
          <cell r="AD5969">
            <v>0</v>
          </cell>
        </row>
        <row r="5970">
          <cell r="S5970">
            <v>10</v>
          </cell>
          <cell r="V5970">
            <v>39202</v>
          </cell>
          <cell r="AC5970">
            <v>3551.17</v>
          </cell>
          <cell r="AD5970">
            <v>0</v>
          </cell>
        </row>
        <row r="5971">
          <cell r="S5971">
            <v>10</v>
          </cell>
          <cell r="V5971" t="str">
            <v>OPERACIONES AJENAS DE INGRESO</v>
          </cell>
          <cell r="AC5971">
            <v>58.87</v>
          </cell>
          <cell r="AD5971">
            <v>0</v>
          </cell>
        </row>
        <row r="5972">
          <cell r="S5972">
            <v>10</v>
          </cell>
          <cell r="V5972" t="str">
            <v>OPERACIONES AJENAS DE EGRESO</v>
          </cell>
          <cell r="AC5972">
            <v>0</v>
          </cell>
          <cell r="AD5972">
            <v>0</v>
          </cell>
        </row>
        <row r="5973">
          <cell r="S5973">
            <v>10</v>
          </cell>
          <cell r="V5973">
            <v>13201</v>
          </cell>
          <cell r="AC5973">
            <v>4776.53</v>
          </cell>
          <cell r="AD5973">
            <v>0</v>
          </cell>
        </row>
        <row r="5974">
          <cell r="S5974">
            <v>10</v>
          </cell>
          <cell r="V5974">
            <v>13202</v>
          </cell>
          <cell r="AC5974">
            <v>26754.39</v>
          </cell>
          <cell r="AD5974">
            <v>0</v>
          </cell>
        </row>
        <row r="5975">
          <cell r="S5975">
            <v>10</v>
          </cell>
          <cell r="V5975">
            <v>15202</v>
          </cell>
          <cell r="AC5975">
            <v>30030.309999999998</v>
          </cell>
          <cell r="AD5975">
            <v>0</v>
          </cell>
        </row>
        <row r="5976">
          <cell r="S5976">
            <v>10</v>
          </cell>
          <cell r="V5976">
            <v>39202</v>
          </cell>
          <cell r="AC5976">
            <v>3061.41</v>
          </cell>
          <cell r="AD5976">
            <v>0</v>
          </cell>
        </row>
        <row r="5977">
          <cell r="S5977">
            <v>10</v>
          </cell>
          <cell r="V5977" t="str">
            <v>OPERACIONES AJENAS DE INGRESO</v>
          </cell>
          <cell r="AC5977">
            <v>58.87</v>
          </cell>
          <cell r="AD5977">
            <v>0</v>
          </cell>
        </row>
        <row r="5978">
          <cell r="S5978">
            <v>10</v>
          </cell>
          <cell r="V5978" t="str">
            <v>OPERACIONES AJENAS DE EGRESO</v>
          </cell>
          <cell r="AC5978">
            <v>0</v>
          </cell>
          <cell r="AD5978">
            <v>0</v>
          </cell>
        </row>
        <row r="5979">
          <cell r="S5979">
            <v>10</v>
          </cell>
          <cell r="V5979">
            <v>13201</v>
          </cell>
          <cell r="AC5979">
            <v>11272.44</v>
          </cell>
          <cell r="AD5979">
            <v>0</v>
          </cell>
        </row>
        <row r="5980">
          <cell r="S5980">
            <v>10</v>
          </cell>
          <cell r="V5980">
            <v>13202</v>
          </cell>
          <cell r="AC5980">
            <v>61442.38</v>
          </cell>
          <cell r="AD5980">
            <v>0</v>
          </cell>
        </row>
        <row r="5981">
          <cell r="S5981">
            <v>10</v>
          </cell>
          <cell r="V5981">
            <v>15202</v>
          </cell>
          <cell r="AC5981">
            <v>52485.22</v>
          </cell>
          <cell r="AD5981">
            <v>0</v>
          </cell>
        </row>
        <row r="5982">
          <cell r="S5982">
            <v>10</v>
          </cell>
          <cell r="V5982">
            <v>39202</v>
          </cell>
          <cell r="AC5982">
            <v>11474</v>
          </cell>
          <cell r="AD5982">
            <v>0</v>
          </cell>
        </row>
        <row r="5983">
          <cell r="S5983">
            <v>10</v>
          </cell>
          <cell r="V5983" t="str">
            <v>OPERACIONES AJENAS DE INGRESO</v>
          </cell>
          <cell r="AC5983">
            <v>127.68</v>
          </cell>
          <cell r="AD5983">
            <v>0</v>
          </cell>
        </row>
        <row r="5984">
          <cell r="S5984">
            <v>10</v>
          </cell>
          <cell r="V5984" t="str">
            <v>OPERACIONES AJENAS DE EGRESO</v>
          </cell>
          <cell r="AC5984">
            <v>0</v>
          </cell>
          <cell r="AD5984">
            <v>0</v>
          </cell>
        </row>
        <row r="5985">
          <cell r="S5985">
            <v>10</v>
          </cell>
          <cell r="V5985">
            <v>13201</v>
          </cell>
          <cell r="AC5985">
            <v>5330.87</v>
          </cell>
          <cell r="AD5985">
            <v>0</v>
          </cell>
        </row>
        <row r="5986">
          <cell r="S5986">
            <v>10</v>
          </cell>
          <cell r="V5986">
            <v>13202</v>
          </cell>
          <cell r="AC5986">
            <v>28991.22</v>
          </cell>
          <cell r="AD5986">
            <v>0</v>
          </cell>
        </row>
        <row r="5987">
          <cell r="S5987">
            <v>10</v>
          </cell>
          <cell r="V5987">
            <v>15202</v>
          </cell>
          <cell r="AC5987">
            <v>26056.1</v>
          </cell>
          <cell r="AD5987">
            <v>0</v>
          </cell>
        </row>
        <row r="5988">
          <cell r="S5988">
            <v>10</v>
          </cell>
          <cell r="V5988">
            <v>39202</v>
          </cell>
          <cell r="AC5988">
            <v>3551.17</v>
          </cell>
          <cell r="AD5988">
            <v>0</v>
          </cell>
        </row>
        <row r="5989">
          <cell r="S5989">
            <v>10</v>
          </cell>
          <cell r="V5989" t="str">
            <v>OPERACIONES AJENAS DE INGRESO</v>
          </cell>
          <cell r="AC5989">
            <v>58.87</v>
          </cell>
          <cell r="AD5989">
            <v>0</v>
          </cell>
        </row>
        <row r="5990">
          <cell r="S5990">
            <v>10</v>
          </cell>
          <cell r="V5990" t="str">
            <v>OPERACIONES AJENAS DE EGRESO</v>
          </cell>
          <cell r="AC5990">
            <v>0</v>
          </cell>
          <cell r="AD5990">
            <v>0</v>
          </cell>
        </row>
        <row r="5991">
          <cell r="S5991">
            <v>10</v>
          </cell>
          <cell r="V5991">
            <v>13201</v>
          </cell>
          <cell r="AC5991">
            <v>24348.82</v>
          </cell>
          <cell r="AD5991">
            <v>0</v>
          </cell>
        </row>
        <row r="5992">
          <cell r="S5992">
            <v>10</v>
          </cell>
          <cell r="V5992">
            <v>13202</v>
          </cell>
          <cell r="AC5992">
            <v>132715.10999999999</v>
          </cell>
          <cell r="AD5992">
            <v>0</v>
          </cell>
        </row>
        <row r="5993">
          <cell r="S5993">
            <v>10</v>
          </cell>
          <cell r="V5993">
            <v>15202</v>
          </cell>
          <cell r="AC5993">
            <v>148679.32</v>
          </cell>
          <cell r="AD5993">
            <v>0</v>
          </cell>
        </row>
        <row r="5994">
          <cell r="S5994">
            <v>10</v>
          </cell>
          <cell r="V5994">
            <v>39202</v>
          </cell>
          <cell r="AC5994">
            <v>32779.83</v>
          </cell>
          <cell r="AD5994">
            <v>0</v>
          </cell>
        </row>
        <row r="5995">
          <cell r="S5995">
            <v>10</v>
          </cell>
          <cell r="V5995" t="str">
            <v>OPERACIONES AJENAS DE INGRESO</v>
          </cell>
          <cell r="AC5995">
            <v>148.04</v>
          </cell>
          <cell r="AD5995">
            <v>0</v>
          </cell>
        </row>
        <row r="5996">
          <cell r="S5996">
            <v>10</v>
          </cell>
          <cell r="V5996" t="str">
            <v>OPERACIONES AJENAS DE EGRESO</v>
          </cell>
          <cell r="AC5996">
            <v>0</v>
          </cell>
          <cell r="AD5996">
            <v>0</v>
          </cell>
        </row>
        <row r="5997">
          <cell r="S5997">
            <v>10</v>
          </cell>
          <cell r="V5997">
            <v>13201</v>
          </cell>
          <cell r="AC5997">
            <v>11272.44</v>
          </cell>
          <cell r="AD5997">
            <v>0</v>
          </cell>
        </row>
        <row r="5998">
          <cell r="S5998">
            <v>10</v>
          </cell>
          <cell r="V5998">
            <v>13202</v>
          </cell>
          <cell r="AC5998">
            <v>61442.38</v>
          </cell>
          <cell r="AD5998">
            <v>0</v>
          </cell>
        </row>
        <row r="5999">
          <cell r="S5999">
            <v>10</v>
          </cell>
          <cell r="V5999">
            <v>15202</v>
          </cell>
          <cell r="AC5999">
            <v>71035.42</v>
          </cell>
          <cell r="AD5999">
            <v>0</v>
          </cell>
        </row>
        <row r="6000">
          <cell r="S6000">
            <v>10</v>
          </cell>
          <cell r="V6000">
            <v>39202</v>
          </cell>
          <cell r="AC6000">
            <v>11474</v>
          </cell>
          <cell r="AD6000">
            <v>0</v>
          </cell>
        </row>
        <row r="6001">
          <cell r="S6001">
            <v>10</v>
          </cell>
          <cell r="V6001" t="str">
            <v>OPERACIONES AJENAS DE INGRESO</v>
          </cell>
          <cell r="AC6001">
            <v>1776.0900000000001</v>
          </cell>
          <cell r="AD6001">
            <v>0</v>
          </cell>
        </row>
        <row r="6002">
          <cell r="S6002">
            <v>10</v>
          </cell>
          <cell r="V6002" t="str">
            <v>OPERACIONES AJENAS DE EGRESO</v>
          </cell>
          <cell r="AC6002">
            <v>0</v>
          </cell>
          <cell r="AD6002">
            <v>0</v>
          </cell>
        </row>
        <row r="6003">
          <cell r="S6003">
            <v>10</v>
          </cell>
          <cell r="V6003">
            <v>13201</v>
          </cell>
          <cell r="AC6003">
            <v>32252.07</v>
          </cell>
          <cell r="AD6003">
            <v>0</v>
          </cell>
        </row>
        <row r="6004">
          <cell r="S6004">
            <v>10</v>
          </cell>
          <cell r="V6004">
            <v>13202</v>
          </cell>
          <cell r="AC6004">
            <v>175792.55</v>
          </cell>
          <cell r="AD6004">
            <v>0</v>
          </cell>
        </row>
        <row r="6005">
          <cell r="S6005">
            <v>10</v>
          </cell>
          <cell r="V6005">
            <v>15202</v>
          </cell>
          <cell r="AC6005">
            <v>195659.27999999997</v>
          </cell>
          <cell r="AD6005">
            <v>0</v>
          </cell>
        </row>
        <row r="6006">
          <cell r="S6006">
            <v>10</v>
          </cell>
          <cell r="V6006">
            <v>39202</v>
          </cell>
          <cell r="AC6006">
            <v>46595.85</v>
          </cell>
          <cell r="AD6006">
            <v>0</v>
          </cell>
        </row>
        <row r="6007">
          <cell r="S6007">
            <v>10</v>
          </cell>
          <cell r="V6007" t="str">
            <v>OPERACIONES AJENAS DE INGRESO</v>
          </cell>
          <cell r="AC6007">
            <v>148.04</v>
          </cell>
          <cell r="AD6007">
            <v>0</v>
          </cell>
        </row>
        <row r="6008">
          <cell r="S6008">
            <v>10</v>
          </cell>
          <cell r="V6008" t="str">
            <v>OPERACIONES AJENAS DE EGRESO</v>
          </cell>
          <cell r="AC6008">
            <v>0</v>
          </cell>
          <cell r="AD6008">
            <v>0</v>
          </cell>
        </row>
        <row r="6009">
          <cell r="S6009">
            <v>10</v>
          </cell>
          <cell r="V6009">
            <v>13201</v>
          </cell>
          <cell r="AC6009">
            <v>24348.82</v>
          </cell>
          <cell r="AD6009">
            <v>0</v>
          </cell>
        </row>
        <row r="6010">
          <cell r="S6010">
            <v>10</v>
          </cell>
          <cell r="V6010">
            <v>13202</v>
          </cell>
          <cell r="AC6010">
            <v>132715.10999999999</v>
          </cell>
          <cell r="AD6010">
            <v>0</v>
          </cell>
        </row>
        <row r="6011">
          <cell r="S6011">
            <v>10</v>
          </cell>
          <cell r="V6011">
            <v>15202</v>
          </cell>
          <cell r="AC6011">
            <v>148679.32</v>
          </cell>
          <cell r="AD6011">
            <v>0</v>
          </cell>
        </row>
        <row r="6012">
          <cell r="S6012">
            <v>10</v>
          </cell>
          <cell r="V6012">
            <v>39202</v>
          </cell>
          <cell r="AC6012">
            <v>32779.83</v>
          </cell>
          <cell r="AD6012">
            <v>0</v>
          </cell>
        </row>
        <row r="6013">
          <cell r="S6013">
            <v>10</v>
          </cell>
          <cell r="V6013" t="str">
            <v>OPERACIONES AJENAS DE INGRESO</v>
          </cell>
          <cell r="AC6013">
            <v>148.04</v>
          </cell>
          <cell r="AD6013">
            <v>0</v>
          </cell>
        </row>
        <row r="6014">
          <cell r="S6014">
            <v>10</v>
          </cell>
          <cell r="V6014" t="str">
            <v>OPERACIONES AJENAS DE EGRESO</v>
          </cell>
          <cell r="AC6014">
            <v>0</v>
          </cell>
          <cell r="AD6014">
            <v>0</v>
          </cell>
        </row>
        <row r="6015">
          <cell r="S6015">
            <v>10</v>
          </cell>
          <cell r="V6015">
            <v>13201</v>
          </cell>
          <cell r="AC6015">
            <v>5330.87</v>
          </cell>
          <cell r="AD6015">
            <v>0</v>
          </cell>
        </row>
        <row r="6016">
          <cell r="S6016">
            <v>10</v>
          </cell>
          <cell r="V6016">
            <v>13202</v>
          </cell>
          <cell r="AC6016">
            <v>28991.22</v>
          </cell>
          <cell r="AD6016">
            <v>0</v>
          </cell>
        </row>
        <row r="6017">
          <cell r="S6017">
            <v>10</v>
          </cell>
          <cell r="V6017">
            <v>15202</v>
          </cell>
          <cell r="AC6017">
            <v>35781.440000000002</v>
          </cell>
          <cell r="AD6017">
            <v>0</v>
          </cell>
        </row>
        <row r="6018">
          <cell r="S6018">
            <v>10</v>
          </cell>
          <cell r="V6018">
            <v>39202</v>
          </cell>
          <cell r="AC6018">
            <v>3551.17</v>
          </cell>
          <cell r="AD6018">
            <v>0</v>
          </cell>
        </row>
        <row r="6019">
          <cell r="S6019">
            <v>10</v>
          </cell>
          <cell r="V6019" t="str">
            <v>OPERACIONES AJENAS DE INGRESO</v>
          </cell>
          <cell r="AC6019">
            <v>58.87</v>
          </cell>
          <cell r="AD6019">
            <v>0</v>
          </cell>
        </row>
        <row r="6020">
          <cell r="S6020">
            <v>10</v>
          </cell>
          <cell r="V6020" t="str">
            <v>OPERACIONES AJENAS DE EGRESO</v>
          </cell>
          <cell r="AC6020">
            <v>0</v>
          </cell>
          <cell r="AD6020">
            <v>0</v>
          </cell>
        </row>
        <row r="6021">
          <cell r="S6021">
            <v>10</v>
          </cell>
          <cell r="V6021">
            <v>13201</v>
          </cell>
          <cell r="AC6021">
            <v>5330.87</v>
          </cell>
          <cell r="AD6021">
            <v>0</v>
          </cell>
        </row>
        <row r="6022">
          <cell r="S6022">
            <v>10</v>
          </cell>
          <cell r="V6022">
            <v>13202</v>
          </cell>
          <cell r="AC6022">
            <v>28991.22</v>
          </cell>
          <cell r="AD6022">
            <v>0</v>
          </cell>
        </row>
        <row r="6023">
          <cell r="S6023">
            <v>10</v>
          </cell>
          <cell r="V6023">
            <v>15202</v>
          </cell>
          <cell r="AC6023">
            <v>27028.639999999999</v>
          </cell>
          <cell r="AD6023">
            <v>0</v>
          </cell>
        </row>
        <row r="6024">
          <cell r="S6024">
            <v>10</v>
          </cell>
          <cell r="V6024">
            <v>39202</v>
          </cell>
          <cell r="AC6024">
            <v>3551.17</v>
          </cell>
          <cell r="AD6024">
            <v>0</v>
          </cell>
        </row>
        <row r="6025">
          <cell r="S6025">
            <v>10</v>
          </cell>
          <cell r="V6025" t="str">
            <v>OPERACIONES AJENAS DE INGRESO</v>
          </cell>
          <cell r="AC6025">
            <v>58.87</v>
          </cell>
          <cell r="AD6025">
            <v>0</v>
          </cell>
        </row>
        <row r="6026">
          <cell r="S6026">
            <v>10</v>
          </cell>
          <cell r="V6026" t="str">
            <v>OPERACIONES AJENAS DE EGRESO</v>
          </cell>
          <cell r="AC6026">
            <v>0</v>
          </cell>
          <cell r="AD6026">
            <v>0</v>
          </cell>
        </row>
        <row r="6027">
          <cell r="S6027">
            <v>10</v>
          </cell>
          <cell r="V6027">
            <v>13201</v>
          </cell>
          <cell r="AC6027">
            <v>2266.9</v>
          </cell>
          <cell r="AD6027">
            <v>0</v>
          </cell>
        </row>
        <row r="6028">
          <cell r="S6028">
            <v>10</v>
          </cell>
          <cell r="V6028">
            <v>13202</v>
          </cell>
          <cell r="AC6028">
            <v>25398.12</v>
          </cell>
          <cell r="AD6028">
            <v>0</v>
          </cell>
        </row>
        <row r="6029">
          <cell r="S6029">
            <v>10</v>
          </cell>
          <cell r="V6029">
            <v>15202</v>
          </cell>
          <cell r="AC6029">
            <v>26762.010000000002</v>
          </cell>
          <cell r="AD6029">
            <v>0</v>
          </cell>
        </row>
        <row r="6030">
          <cell r="S6030">
            <v>10</v>
          </cell>
          <cell r="V6030">
            <v>39202</v>
          </cell>
          <cell r="AC6030">
            <v>2601.5</v>
          </cell>
          <cell r="AD6030">
            <v>0</v>
          </cell>
        </row>
        <row r="6031">
          <cell r="S6031">
            <v>10</v>
          </cell>
          <cell r="V6031" t="str">
            <v>OPERACIONES AJENAS DE INGRESO</v>
          </cell>
          <cell r="AC6031">
            <v>51.25</v>
          </cell>
          <cell r="AD6031">
            <v>0</v>
          </cell>
        </row>
        <row r="6032">
          <cell r="S6032">
            <v>10</v>
          </cell>
          <cell r="V6032" t="str">
            <v>OPERACIONES AJENAS DE EGRESO</v>
          </cell>
          <cell r="AC6032">
            <v>0</v>
          </cell>
          <cell r="AD6032">
            <v>0</v>
          </cell>
        </row>
        <row r="6033">
          <cell r="S6033">
            <v>10</v>
          </cell>
          <cell r="V6033">
            <v>13201</v>
          </cell>
          <cell r="AC6033">
            <v>5330.87</v>
          </cell>
          <cell r="AD6033">
            <v>0</v>
          </cell>
        </row>
        <row r="6034">
          <cell r="S6034">
            <v>10</v>
          </cell>
          <cell r="V6034">
            <v>13202</v>
          </cell>
          <cell r="AC6034">
            <v>28991.22</v>
          </cell>
          <cell r="AD6034">
            <v>0</v>
          </cell>
        </row>
        <row r="6035">
          <cell r="S6035">
            <v>10</v>
          </cell>
          <cell r="V6035">
            <v>15202</v>
          </cell>
          <cell r="AC6035">
            <v>28973.699999999997</v>
          </cell>
          <cell r="AD6035">
            <v>0</v>
          </cell>
        </row>
        <row r="6036">
          <cell r="S6036">
            <v>10</v>
          </cell>
          <cell r="V6036">
            <v>39202</v>
          </cell>
          <cell r="AC6036">
            <v>3551.17</v>
          </cell>
          <cell r="AD6036">
            <v>0</v>
          </cell>
        </row>
        <row r="6037">
          <cell r="S6037">
            <v>10</v>
          </cell>
          <cell r="V6037" t="str">
            <v>OPERACIONES AJENAS DE INGRESO</v>
          </cell>
          <cell r="AC6037">
            <v>58.87</v>
          </cell>
          <cell r="AD6037">
            <v>0</v>
          </cell>
        </row>
        <row r="6038">
          <cell r="S6038">
            <v>10</v>
          </cell>
          <cell r="V6038" t="str">
            <v>OPERACIONES AJENAS DE EGRESO</v>
          </cell>
          <cell r="AC6038">
            <v>0</v>
          </cell>
          <cell r="AD6038">
            <v>0</v>
          </cell>
        </row>
        <row r="6039">
          <cell r="S6039">
            <v>10</v>
          </cell>
          <cell r="V6039">
            <v>13201</v>
          </cell>
          <cell r="AC6039">
            <v>5330.87</v>
          </cell>
          <cell r="AD6039">
            <v>0</v>
          </cell>
        </row>
        <row r="6040">
          <cell r="S6040">
            <v>10</v>
          </cell>
          <cell r="V6040">
            <v>13202</v>
          </cell>
          <cell r="AC6040">
            <v>28991.22</v>
          </cell>
          <cell r="AD6040">
            <v>0</v>
          </cell>
        </row>
        <row r="6041">
          <cell r="S6041">
            <v>10</v>
          </cell>
          <cell r="V6041">
            <v>15202</v>
          </cell>
          <cell r="AC6041">
            <v>28973.699999999997</v>
          </cell>
          <cell r="AD6041">
            <v>0</v>
          </cell>
        </row>
        <row r="6042">
          <cell r="S6042">
            <v>10</v>
          </cell>
          <cell r="V6042">
            <v>39202</v>
          </cell>
          <cell r="AC6042">
            <v>3551.17</v>
          </cell>
          <cell r="AD6042">
            <v>0</v>
          </cell>
        </row>
        <row r="6043">
          <cell r="S6043">
            <v>10</v>
          </cell>
          <cell r="V6043" t="str">
            <v>OPERACIONES AJENAS DE INGRESO</v>
          </cell>
          <cell r="AC6043">
            <v>58.87</v>
          </cell>
          <cell r="AD6043">
            <v>0</v>
          </cell>
        </row>
        <row r="6044">
          <cell r="S6044">
            <v>10</v>
          </cell>
          <cell r="V6044" t="str">
            <v>OPERACIONES AJENAS DE EGRESO</v>
          </cell>
          <cell r="AC6044">
            <v>0</v>
          </cell>
          <cell r="AD6044">
            <v>0</v>
          </cell>
        </row>
        <row r="6045">
          <cell r="S6045">
            <v>10</v>
          </cell>
          <cell r="V6045">
            <v>13201</v>
          </cell>
          <cell r="AC6045">
            <v>1993.69</v>
          </cell>
          <cell r="AD6045">
            <v>0</v>
          </cell>
        </row>
        <row r="6046">
          <cell r="S6046">
            <v>10</v>
          </cell>
          <cell r="V6046">
            <v>13202</v>
          </cell>
          <cell r="AC6046">
            <v>7994.22</v>
          </cell>
          <cell r="AD6046">
            <v>0</v>
          </cell>
        </row>
        <row r="6047">
          <cell r="S6047">
            <v>10</v>
          </cell>
          <cell r="V6047">
            <v>15202</v>
          </cell>
          <cell r="AC6047">
            <v>2052.0500000000002</v>
          </cell>
          <cell r="AD6047">
            <v>0</v>
          </cell>
        </row>
        <row r="6048">
          <cell r="S6048">
            <v>10</v>
          </cell>
          <cell r="V6048">
            <v>39202</v>
          </cell>
          <cell r="AC6048">
            <v>0</v>
          </cell>
          <cell r="AD6048">
            <v>0</v>
          </cell>
        </row>
        <row r="6049">
          <cell r="S6049">
            <v>10</v>
          </cell>
          <cell r="V6049" t="str">
            <v>OPERACIONES AJENAS DE INGRESO</v>
          </cell>
          <cell r="AC6049">
            <v>58.87</v>
          </cell>
          <cell r="AD6049">
            <v>0</v>
          </cell>
        </row>
        <row r="6050">
          <cell r="S6050">
            <v>10</v>
          </cell>
          <cell r="V6050" t="str">
            <v>OPERACIONES AJENAS DE EGRESO</v>
          </cell>
          <cell r="AC6050">
            <v>0</v>
          </cell>
          <cell r="AD6050">
            <v>0</v>
          </cell>
        </row>
        <row r="6051">
          <cell r="S6051">
            <v>10</v>
          </cell>
          <cell r="V6051">
            <v>39401</v>
          </cell>
          <cell r="AC6051">
            <v>683045.5</v>
          </cell>
          <cell r="AD6051">
            <v>0</v>
          </cell>
        </row>
        <row r="6052">
          <cell r="S6052">
            <v>10</v>
          </cell>
          <cell r="V6052">
            <v>31801</v>
          </cell>
          <cell r="AC6052">
            <v>404.34</v>
          </cell>
          <cell r="AD6052">
            <v>64.69</v>
          </cell>
        </row>
        <row r="6053">
          <cell r="S6053">
            <v>10</v>
          </cell>
          <cell r="V6053">
            <v>31301</v>
          </cell>
          <cell r="AC6053">
            <v>633.15</v>
          </cell>
          <cell r="AD6053">
            <v>98.85</v>
          </cell>
        </row>
        <row r="6054">
          <cell r="S6054">
            <v>10</v>
          </cell>
          <cell r="V6054">
            <v>31101</v>
          </cell>
          <cell r="AC6054">
            <v>21180.37</v>
          </cell>
          <cell r="AD6054">
            <v>3388.86</v>
          </cell>
        </row>
        <row r="6055">
          <cell r="S6055">
            <v>10</v>
          </cell>
          <cell r="V6055">
            <v>39202</v>
          </cell>
          <cell r="AC6055">
            <v>480.77</v>
          </cell>
          <cell r="AD6055">
            <v>0</v>
          </cell>
        </row>
        <row r="6056">
          <cell r="S6056">
            <v>10</v>
          </cell>
          <cell r="V6056">
            <v>33104</v>
          </cell>
          <cell r="AC6056">
            <v>23337.05</v>
          </cell>
          <cell r="AD6056">
            <v>3733.93</v>
          </cell>
        </row>
        <row r="6057">
          <cell r="S6057">
            <v>10</v>
          </cell>
          <cell r="V6057">
            <v>33104</v>
          </cell>
          <cell r="AC6057">
            <v>4860</v>
          </cell>
          <cell r="AD6057">
            <v>777.6</v>
          </cell>
        </row>
        <row r="6058">
          <cell r="S6058">
            <v>10</v>
          </cell>
          <cell r="V6058">
            <v>33104</v>
          </cell>
          <cell r="AC6058">
            <v>1208.1500000000001</v>
          </cell>
          <cell r="AD6058">
            <v>193.31</v>
          </cell>
        </row>
        <row r="6059">
          <cell r="S6059">
            <v>10</v>
          </cell>
          <cell r="V6059">
            <v>39401</v>
          </cell>
          <cell r="AC6059">
            <v>476468.47999999998</v>
          </cell>
          <cell r="AD6059">
            <v>0</v>
          </cell>
        </row>
        <row r="6060">
          <cell r="S6060">
            <v>10</v>
          </cell>
          <cell r="V6060">
            <v>37504</v>
          </cell>
          <cell r="AC6060">
            <v>595.64</v>
          </cell>
          <cell r="AD6060">
            <v>0</v>
          </cell>
        </row>
        <row r="6061">
          <cell r="S6061">
            <v>10</v>
          </cell>
          <cell r="V6061">
            <v>33301</v>
          </cell>
          <cell r="AC6061">
            <v>1810.7</v>
          </cell>
          <cell r="AD6061">
            <v>289.70999999999998</v>
          </cell>
        </row>
        <row r="6062">
          <cell r="S6062">
            <v>10</v>
          </cell>
          <cell r="V6062">
            <v>33301</v>
          </cell>
          <cell r="AC6062">
            <v>1583.84</v>
          </cell>
          <cell r="AD6062">
            <v>253.41</v>
          </cell>
        </row>
        <row r="6063">
          <cell r="S6063">
            <v>10</v>
          </cell>
          <cell r="V6063">
            <v>33301</v>
          </cell>
          <cell r="AC6063">
            <v>1629.06</v>
          </cell>
          <cell r="AD6063">
            <v>260.64999999999998</v>
          </cell>
        </row>
        <row r="6064">
          <cell r="S6064">
            <v>10</v>
          </cell>
          <cell r="V6064">
            <v>31602</v>
          </cell>
          <cell r="AC6064">
            <v>49055.9</v>
          </cell>
          <cell r="AD6064">
            <v>7848.94</v>
          </cell>
        </row>
        <row r="6065">
          <cell r="S6065">
            <v>10</v>
          </cell>
          <cell r="V6065">
            <v>31602</v>
          </cell>
          <cell r="AC6065">
            <v>39074.19</v>
          </cell>
          <cell r="AD6065">
            <v>6251.87</v>
          </cell>
        </row>
        <row r="6066">
          <cell r="S6066">
            <v>10</v>
          </cell>
          <cell r="V6066">
            <v>31602</v>
          </cell>
          <cell r="AC6066">
            <v>43849</v>
          </cell>
          <cell r="AD6066">
            <v>7015.84</v>
          </cell>
        </row>
        <row r="6067">
          <cell r="S6067">
            <v>10</v>
          </cell>
          <cell r="V6067">
            <v>31301</v>
          </cell>
          <cell r="AC6067">
            <v>374</v>
          </cell>
          <cell r="AD6067">
            <v>0</v>
          </cell>
        </row>
        <row r="6068">
          <cell r="S6068">
            <v>10</v>
          </cell>
          <cell r="V6068">
            <v>37504</v>
          </cell>
          <cell r="AC6068">
            <v>5151</v>
          </cell>
          <cell r="AD6068">
            <v>0</v>
          </cell>
        </row>
        <row r="6069">
          <cell r="S6069">
            <v>10</v>
          </cell>
          <cell r="V6069">
            <v>37504</v>
          </cell>
          <cell r="AC6069">
            <v>2902</v>
          </cell>
          <cell r="AD6069">
            <v>0</v>
          </cell>
        </row>
        <row r="6070">
          <cell r="S6070">
            <v>10</v>
          </cell>
          <cell r="V6070">
            <v>31301</v>
          </cell>
          <cell r="AC6070">
            <v>4735</v>
          </cell>
          <cell r="AD6070">
            <v>0</v>
          </cell>
        </row>
        <row r="6071">
          <cell r="S6071">
            <v>10</v>
          </cell>
          <cell r="V6071">
            <v>31101</v>
          </cell>
          <cell r="AC6071">
            <v>5468.86</v>
          </cell>
          <cell r="AD6071">
            <v>875.14</v>
          </cell>
        </row>
        <row r="6072">
          <cell r="S6072">
            <v>10</v>
          </cell>
          <cell r="V6072">
            <v>31101</v>
          </cell>
          <cell r="AC6072">
            <v>6492.6</v>
          </cell>
          <cell r="AD6072">
            <v>519.4</v>
          </cell>
        </row>
        <row r="6073">
          <cell r="S6073">
            <v>10</v>
          </cell>
          <cell r="V6073">
            <v>33104</v>
          </cell>
          <cell r="AC6073">
            <v>7972.1</v>
          </cell>
          <cell r="AD6073">
            <v>1239.45</v>
          </cell>
        </row>
        <row r="6074">
          <cell r="S6074">
            <v>10</v>
          </cell>
          <cell r="V6074">
            <v>37504</v>
          </cell>
          <cell r="AC6074">
            <v>2542</v>
          </cell>
          <cell r="AD6074">
            <v>0</v>
          </cell>
        </row>
        <row r="6075">
          <cell r="S6075">
            <v>10</v>
          </cell>
          <cell r="V6075">
            <v>37504</v>
          </cell>
          <cell r="AC6075">
            <v>2902</v>
          </cell>
          <cell r="AD6075">
            <v>0</v>
          </cell>
        </row>
        <row r="6076">
          <cell r="S6076">
            <v>10</v>
          </cell>
          <cell r="V6076">
            <v>37504</v>
          </cell>
          <cell r="AC6076">
            <v>305</v>
          </cell>
          <cell r="AD6076">
            <v>0</v>
          </cell>
        </row>
        <row r="6077">
          <cell r="S6077">
            <v>10</v>
          </cell>
          <cell r="V6077" t="str">
            <v>No aplica</v>
          </cell>
          <cell r="AC6077">
            <v>1329470.3600000001</v>
          </cell>
          <cell r="AD6077">
            <v>0</v>
          </cell>
        </row>
        <row r="6078">
          <cell r="S6078">
            <v>11</v>
          </cell>
          <cell r="V6078" t="str">
            <v>No aplica</v>
          </cell>
          <cell r="AC6078">
            <v>1073906.52</v>
          </cell>
          <cell r="AD6078">
            <v>0</v>
          </cell>
        </row>
        <row r="6079">
          <cell r="S6079">
            <v>10</v>
          </cell>
          <cell r="V6079">
            <v>33104</v>
          </cell>
          <cell r="AC6079">
            <v>90577.98</v>
          </cell>
          <cell r="AD6079">
            <v>14492.48</v>
          </cell>
        </row>
        <row r="6080">
          <cell r="S6080">
            <v>10</v>
          </cell>
          <cell r="V6080">
            <v>33104</v>
          </cell>
          <cell r="AC6080">
            <v>40816.160000000003</v>
          </cell>
          <cell r="AD6080">
            <v>6530.59</v>
          </cell>
        </row>
        <row r="6081">
          <cell r="S6081">
            <v>10</v>
          </cell>
          <cell r="V6081">
            <v>33104</v>
          </cell>
          <cell r="AC6081">
            <v>55720.93</v>
          </cell>
          <cell r="AD6081">
            <v>8915.35</v>
          </cell>
        </row>
        <row r="6082">
          <cell r="S6082">
            <v>10</v>
          </cell>
          <cell r="V6082">
            <v>37504</v>
          </cell>
          <cell r="AC6082">
            <v>5993.8</v>
          </cell>
          <cell r="AD6082">
            <v>0</v>
          </cell>
        </row>
        <row r="6083">
          <cell r="S6083">
            <v>10</v>
          </cell>
          <cell r="V6083">
            <v>31301</v>
          </cell>
          <cell r="AC6083">
            <v>423.18</v>
          </cell>
          <cell r="AD6083">
            <v>0</v>
          </cell>
        </row>
        <row r="6084">
          <cell r="S6084">
            <v>3</v>
          </cell>
          <cell r="V6084">
            <v>11301</v>
          </cell>
          <cell r="AC6084">
            <v>7349.4</v>
          </cell>
          <cell r="AD6084">
            <v>0</v>
          </cell>
        </row>
        <row r="6085">
          <cell r="S6085">
            <v>3</v>
          </cell>
          <cell r="V6085">
            <v>11301</v>
          </cell>
          <cell r="AC6085">
            <v>11282.4</v>
          </cell>
          <cell r="AD6085">
            <v>0</v>
          </cell>
        </row>
        <row r="6086">
          <cell r="S6086">
            <v>3</v>
          </cell>
          <cell r="V6086">
            <v>15402</v>
          </cell>
          <cell r="AC6086">
            <v>11200.8</v>
          </cell>
          <cell r="AD6086">
            <v>0</v>
          </cell>
        </row>
        <row r="6087">
          <cell r="S6087">
            <v>3</v>
          </cell>
          <cell r="V6087">
            <v>15402</v>
          </cell>
          <cell r="AC6087">
            <v>555.6</v>
          </cell>
          <cell r="AD6087">
            <v>0</v>
          </cell>
        </row>
        <row r="6088">
          <cell r="S6088">
            <v>3</v>
          </cell>
          <cell r="V6088" t="str">
            <v>OPERACIONES AJENAS DE INGRESO</v>
          </cell>
          <cell r="AC6088">
            <v>0</v>
          </cell>
          <cell r="AD6088">
            <v>0</v>
          </cell>
        </row>
        <row r="6089">
          <cell r="S6089">
            <v>2</v>
          </cell>
          <cell r="V6089" t="str">
            <v>OPERACIONES AJENAS DE INGRESO</v>
          </cell>
          <cell r="AC6089">
            <v>0</v>
          </cell>
          <cell r="AD6089">
            <v>0</v>
          </cell>
        </row>
        <row r="6090">
          <cell r="S6090">
            <v>2</v>
          </cell>
          <cell r="V6090">
            <v>12201</v>
          </cell>
          <cell r="AC6090">
            <v>7140.2800000000007</v>
          </cell>
          <cell r="AD6090">
            <v>0</v>
          </cell>
        </row>
        <row r="6091">
          <cell r="S6091">
            <v>2</v>
          </cell>
          <cell r="V6091" t="str">
            <v>OPERACIONES AJENAS DE INGRESO</v>
          </cell>
          <cell r="AC6091">
            <v>0</v>
          </cell>
          <cell r="AD6091">
            <v>0</v>
          </cell>
        </row>
        <row r="6092">
          <cell r="S6092">
            <v>2</v>
          </cell>
          <cell r="V6092">
            <v>12201</v>
          </cell>
          <cell r="AC6092">
            <v>1456.8899999999999</v>
          </cell>
          <cell r="AD6092">
            <v>0</v>
          </cell>
        </row>
        <row r="6093">
          <cell r="S6093">
            <v>2</v>
          </cell>
          <cell r="V6093" t="str">
            <v>OPERACIONES AJENAS DE INGRESO</v>
          </cell>
          <cell r="AC6093">
            <v>0</v>
          </cell>
          <cell r="AD6093">
            <v>0</v>
          </cell>
        </row>
        <row r="6094">
          <cell r="S6094">
            <v>2</v>
          </cell>
          <cell r="V6094">
            <v>12201</v>
          </cell>
          <cell r="AC6094">
            <v>2553.9199999999992</v>
          </cell>
          <cell r="AD6094">
            <v>0</v>
          </cell>
        </row>
        <row r="6095">
          <cell r="S6095">
            <v>2</v>
          </cell>
          <cell r="V6095" t="str">
            <v>OPERACIONES AJENAS DE INGRESO</v>
          </cell>
          <cell r="AC6095">
            <v>0</v>
          </cell>
          <cell r="AD6095">
            <v>0</v>
          </cell>
        </row>
        <row r="6096">
          <cell r="S6096">
            <v>2</v>
          </cell>
          <cell r="V6096">
            <v>12201</v>
          </cell>
          <cell r="AC6096">
            <v>4261.84</v>
          </cell>
          <cell r="AD6096">
            <v>0</v>
          </cell>
        </row>
        <row r="6097">
          <cell r="S6097">
            <v>2</v>
          </cell>
          <cell r="V6097" t="str">
            <v>OPERACIONES AJENAS DE EGRESO</v>
          </cell>
          <cell r="AC6097">
            <v>244.84</v>
          </cell>
          <cell r="AD6097">
            <v>0</v>
          </cell>
        </row>
        <row r="6098">
          <cell r="S6098">
            <v>2</v>
          </cell>
          <cell r="V6098">
            <v>12201</v>
          </cell>
          <cell r="AC6098">
            <v>3178.94</v>
          </cell>
          <cell r="AD6098">
            <v>0</v>
          </cell>
        </row>
        <row r="6099">
          <cell r="S6099">
            <v>2</v>
          </cell>
          <cell r="V6099" t="str">
            <v>OPERACIONES AJENAS DE EGRESO</v>
          </cell>
          <cell r="AC6099">
            <v>1692.38</v>
          </cell>
          <cell r="AD6099">
            <v>0</v>
          </cell>
        </row>
        <row r="6100">
          <cell r="S6100">
            <v>2</v>
          </cell>
          <cell r="V6100" t="str">
            <v>OPERACIONES AJENAS DE INGRESO</v>
          </cell>
          <cell r="AC6100">
            <v>0</v>
          </cell>
          <cell r="AD6100">
            <v>0</v>
          </cell>
        </row>
        <row r="6101">
          <cell r="S6101">
            <v>2</v>
          </cell>
          <cell r="V6101">
            <v>12201</v>
          </cell>
          <cell r="AC6101">
            <v>3742.34</v>
          </cell>
          <cell r="AD6101">
            <v>0</v>
          </cell>
        </row>
        <row r="6102">
          <cell r="S6102">
            <v>4</v>
          </cell>
          <cell r="V6102">
            <v>12201</v>
          </cell>
          <cell r="AC6102">
            <v>7815.27</v>
          </cell>
          <cell r="AD6102">
            <v>0</v>
          </cell>
        </row>
        <row r="6103">
          <cell r="S6103">
            <v>4</v>
          </cell>
          <cell r="V6103" t="str">
            <v>OPERACIONES AJENAS DE INGRESO</v>
          </cell>
          <cell r="AC6103">
            <v>0</v>
          </cell>
          <cell r="AD6103">
            <v>0</v>
          </cell>
        </row>
        <row r="6104">
          <cell r="S6104">
            <v>4</v>
          </cell>
          <cell r="V6104" t="str">
            <v>OPERACIONES AJENAS DE INGRESO</v>
          </cell>
          <cell r="AC6104">
            <v>0</v>
          </cell>
          <cell r="AD6104">
            <v>0</v>
          </cell>
        </row>
        <row r="6105">
          <cell r="S6105">
            <v>4</v>
          </cell>
          <cell r="V6105">
            <v>12201</v>
          </cell>
          <cell r="AC6105">
            <v>7815.27</v>
          </cell>
          <cell r="AD6105">
            <v>0</v>
          </cell>
        </row>
        <row r="6106">
          <cell r="S6106">
            <v>11</v>
          </cell>
          <cell r="V6106">
            <v>33104</v>
          </cell>
          <cell r="AC6106">
            <v>13103.5</v>
          </cell>
          <cell r="AD6106">
            <v>2096.56</v>
          </cell>
        </row>
        <row r="6107">
          <cell r="S6107">
            <v>11</v>
          </cell>
          <cell r="V6107">
            <v>33104</v>
          </cell>
          <cell r="AC6107">
            <v>6566.1</v>
          </cell>
          <cell r="AD6107">
            <v>1050.58</v>
          </cell>
        </row>
        <row r="6108">
          <cell r="S6108">
            <v>11</v>
          </cell>
          <cell r="V6108">
            <v>33104</v>
          </cell>
          <cell r="AC6108">
            <v>3020.98</v>
          </cell>
          <cell r="AD6108">
            <v>483.36</v>
          </cell>
        </row>
        <row r="6109">
          <cell r="S6109">
            <v>11</v>
          </cell>
          <cell r="V6109">
            <v>33104</v>
          </cell>
          <cell r="AC6109">
            <v>68199.39</v>
          </cell>
          <cell r="AD6109">
            <v>10911.9</v>
          </cell>
        </row>
        <row r="6110">
          <cell r="S6110">
            <v>11</v>
          </cell>
          <cell r="V6110">
            <v>33104</v>
          </cell>
          <cell r="AC6110">
            <v>25430.71</v>
          </cell>
          <cell r="AD6110">
            <v>4068.91</v>
          </cell>
        </row>
        <row r="6111">
          <cell r="S6111">
            <v>11</v>
          </cell>
          <cell r="V6111">
            <v>33104</v>
          </cell>
          <cell r="AC6111">
            <v>22682.33</v>
          </cell>
          <cell r="AD6111">
            <v>3629.17</v>
          </cell>
        </row>
        <row r="6112">
          <cell r="S6112">
            <v>10</v>
          </cell>
          <cell r="V6112">
            <v>37504</v>
          </cell>
          <cell r="AC6112">
            <v>2550</v>
          </cell>
          <cell r="AD6112">
            <v>0</v>
          </cell>
        </row>
        <row r="6113">
          <cell r="S6113">
            <v>10</v>
          </cell>
          <cell r="V6113">
            <v>31101</v>
          </cell>
          <cell r="AC6113">
            <v>5468.86</v>
          </cell>
          <cell r="AD6113">
            <v>875.14</v>
          </cell>
        </row>
        <row r="6114">
          <cell r="S6114">
            <v>10</v>
          </cell>
          <cell r="V6114">
            <v>31101</v>
          </cell>
          <cell r="AC6114">
            <v>5447.48</v>
          </cell>
          <cell r="AD6114">
            <v>871.52</v>
          </cell>
        </row>
        <row r="6115">
          <cell r="S6115">
            <v>10</v>
          </cell>
          <cell r="V6115">
            <v>31101</v>
          </cell>
          <cell r="AC6115">
            <v>91.37</v>
          </cell>
          <cell r="AD6115">
            <v>14.63</v>
          </cell>
        </row>
        <row r="6116">
          <cell r="S6116">
            <v>11</v>
          </cell>
          <cell r="V6116">
            <v>33104</v>
          </cell>
          <cell r="AC6116">
            <v>3976.67</v>
          </cell>
          <cell r="AD6116">
            <v>636.27</v>
          </cell>
        </row>
        <row r="6117">
          <cell r="S6117">
            <v>11</v>
          </cell>
          <cell r="V6117">
            <v>33104</v>
          </cell>
          <cell r="AC6117">
            <v>6306.16</v>
          </cell>
          <cell r="AD6117">
            <v>1008.99</v>
          </cell>
        </row>
        <row r="6118">
          <cell r="S6118">
            <v>11</v>
          </cell>
          <cell r="V6118">
            <v>31301</v>
          </cell>
          <cell r="AC6118">
            <v>315.52999999999997</v>
          </cell>
          <cell r="AD6118">
            <v>50.47</v>
          </cell>
        </row>
        <row r="6119">
          <cell r="S6119">
            <v>11</v>
          </cell>
          <cell r="V6119">
            <v>37504</v>
          </cell>
          <cell r="AC6119">
            <v>2163.52</v>
          </cell>
          <cell r="AD6119">
            <v>0</v>
          </cell>
        </row>
        <row r="6120">
          <cell r="S6120">
            <v>11</v>
          </cell>
          <cell r="V6120">
            <v>37504</v>
          </cell>
          <cell r="AC6120">
            <v>615</v>
          </cell>
          <cell r="AD6120">
            <v>0</v>
          </cell>
        </row>
        <row r="6121">
          <cell r="S6121">
            <v>11</v>
          </cell>
          <cell r="V6121">
            <v>37504</v>
          </cell>
          <cell r="AC6121">
            <v>834.99</v>
          </cell>
          <cell r="AD6121">
            <v>0</v>
          </cell>
        </row>
        <row r="6122">
          <cell r="S6122">
            <v>10</v>
          </cell>
          <cell r="V6122">
            <v>39202</v>
          </cell>
          <cell r="AC6122">
            <v>200</v>
          </cell>
          <cell r="AD6122">
            <v>0</v>
          </cell>
        </row>
        <row r="6123">
          <cell r="S6123">
            <v>11</v>
          </cell>
          <cell r="V6123">
            <v>37504</v>
          </cell>
          <cell r="AC6123">
            <v>1182</v>
          </cell>
          <cell r="AD6123">
            <v>0</v>
          </cell>
        </row>
        <row r="6124">
          <cell r="S6124">
            <v>11</v>
          </cell>
          <cell r="V6124">
            <v>37504</v>
          </cell>
          <cell r="AC6124">
            <v>4410</v>
          </cell>
          <cell r="AD6124">
            <v>0</v>
          </cell>
        </row>
        <row r="6125">
          <cell r="S6125">
            <v>11</v>
          </cell>
          <cell r="V6125">
            <v>37504</v>
          </cell>
          <cell r="AC6125">
            <v>4897</v>
          </cell>
          <cell r="AD6125">
            <v>0</v>
          </cell>
        </row>
        <row r="6126">
          <cell r="S6126">
            <v>11</v>
          </cell>
          <cell r="V6126">
            <v>37504</v>
          </cell>
          <cell r="AC6126">
            <v>6741</v>
          </cell>
          <cell r="AD6126">
            <v>0</v>
          </cell>
        </row>
        <row r="6127">
          <cell r="S6127">
            <v>11</v>
          </cell>
          <cell r="V6127">
            <v>37504</v>
          </cell>
          <cell r="AC6127">
            <v>4646</v>
          </cell>
          <cell r="AD6127">
            <v>0</v>
          </cell>
        </row>
        <row r="6128">
          <cell r="S6128">
            <v>10</v>
          </cell>
          <cell r="V6128" t="str">
            <v>No aplica</v>
          </cell>
          <cell r="AC6128">
            <v>67251</v>
          </cell>
          <cell r="AD6128">
            <v>0</v>
          </cell>
        </row>
        <row r="6129">
          <cell r="S6129">
            <v>11</v>
          </cell>
          <cell r="V6129">
            <v>33602</v>
          </cell>
          <cell r="AC6129">
            <v>98139.71</v>
          </cell>
          <cell r="AD6129">
            <v>15702.35</v>
          </cell>
        </row>
        <row r="6130">
          <cell r="S6130">
            <v>11</v>
          </cell>
          <cell r="V6130">
            <v>33602</v>
          </cell>
          <cell r="AC6130">
            <v>93021.4</v>
          </cell>
          <cell r="AD6130">
            <v>14883.43</v>
          </cell>
        </row>
        <row r="6131">
          <cell r="S6131">
            <v>11</v>
          </cell>
          <cell r="V6131">
            <v>33602</v>
          </cell>
          <cell r="AC6131">
            <v>88019.76</v>
          </cell>
          <cell r="AD6131">
            <v>14083.17</v>
          </cell>
        </row>
        <row r="6132">
          <cell r="S6132">
            <v>11</v>
          </cell>
          <cell r="V6132">
            <v>33602</v>
          </cell>
          <cell r="AC6132">
            <v>93347.75</v>
          </cell>
          <cell r="AD6132">
            <v>14935.64</v>
          </cell>
        </row>
        <row r="6133">
          <cell r="S6133">
            <v>11</v>
          </cell>
          <cell r="V6133">
            <v>33602</v>
          </cell>
          <cell r="AC6133">
            <v>80885.649999999994</v>
          </cell>
          <cell r="AD6133">
            <v>12941.71</v>
          </cell>
        </row>
        <row r="6134">
          <cell r="S6134">
            <v>11</v>
          </cell>
          <cell r="V6134">
            <v>31101</v>
          </cell>
          <cell r="AC6134">
            <v>3281.04</v>
          </cell>
          <cell r="AD6134">
            <v>516.96</v>
          </cell>
        </row>
        <row r="6135">
          <cell r="S6135">
            <v>11</v>
          </cell>
          <cell r="V6135">
            <v>31101</v>
          </cell>
          <cell r="AC6135">
            <v>8009.47</v>
          </cell>
          <cell r="AD6135">
            <v>1281.53</v>
          </cell>
        </row>
        <row r="6136">
          <cell r="S6136">
            <v>11</v>
          </cell>
          <cell r="V6136">
            <v>31301</v>
          </cell>
          <cell r="AC6136">
            <v>2633.74</v>
          </cell>
          <cell r="AD6136">
            <v>0</v>
          </cell>
        </row>
        <row r="6137">
          <cell r="S6137">
            <v>11</v>
          </cell>
          <cell r="V6137">
            <v>32301</v>
          </cell>
          <cell r="AC6137">
            <v>1034863.18</v>
          </cell>
          <cell r="AD6137">
            <v>165578.10999999999</v>
          </cell>
        </row>
        <row r="6138">
          <cell r="S6138">
            <v>11</v>
          </cell>
          <cell r="V6138">
            <v>32301</v>
          </cell>
          <cell r="AC6138">
            <v>393308.29</v>
          </cell>
          <cell r="AD6138">
            <v>62929.33</v>
          </cell>
        </row>
        <row r="6139">
          <cell r="S6139">
            <v>11</v>
          </cell>
          <cell r="V6139">
            <v>32301</v>
          </cell>
          <cell r="AC6139">
            <v>355132.58</v>
          </cell>
          <cell r="AD6139">
            <v>56821.21</v>
          </cell>
        </row>
        <row r="6140">
          <cell r="S6140">
            <v>11</v>
          </cell>
          <cell r="V6140">
            <v>33104</v>
          </cell>
          <cell r="AC6140">
            <v>13826.42</v>
          </cell>
          <cell r="AD6140">
            <v>2212.23</v>
          </cell>
        </row>
        <row r="6141">
          <cell r="S6141">
            <v>11</v>
          </cell>
          <cell r="V6141">
            <v>37504</v>
          </cell>
          <cell r="AC6141">
            <v>7650</v>
          </cell>
          <cell r="AD6141">
            <v>0</v>
          </cell>
        </row>
        <row r="6142">
          <cell r="S6142">
            <v>11</v>
          </cell>
          <cell r="V6142">
            <v>33104</v>
          </cell>
          <cell r="AC6142">
            <v>63661.71</v>
          </cell>
          <cell r="AD6142">
            <v>10185.870000000001</v>
          </cell>
        </row>
        <row r="6143">
          <cell r="S6143">
            <v>11</v>
          </cell>
          <cell r="V6143">
            <v>26103</v>
          </cell>
          <cell r="AC6143">
            <v>973.15</v>
          </cell>
          <cell r="AD6143">
            <v>151.19</v>
          </cell>
        </row>
        <row r="6144">
          <cell r="S6144">
            <v>11</v>
          </cell>
          <cell r="V6144">
            <v>26103</v>
          </cell>
          <cell r="AC6144">
            <v>519.04999999999995</v>
          </cell>
          <cell r="AD6144">
            <v>80.95</v>
          </cell>
        </row>
        <row r="6145">
          <cell r="S6145">
            <v>11</v>
          </cell>
          <cell r="V6145">
            <v>22104</v>
          </cell>
          <cell r="AC6145">
            <v>928.57</v>
          </cell>
          <cell r="AD6145">
            <v>33.020000000000003</v>
          </cell>
        </row>
        <row r="6146">
          <cell r="S6146">
            <v>11</v>
          </cell>
          <cell r="V6146">
            <v>31301</v>
          </cell>
          <cell r="AC6146">
            <v>404</v>
          </cell>
          <cell r="AD6146">
            <v>0</v>
          </cell>
        </row>
        <row r="6147">
          <cell r="S6147">
            <v>11</v>
          </cell>
          <cell r="V6147">
            <v>31101</v>
          </cell>
          <cell r="AC6147">
            <v>1351.49</v>
          </cell>
          <cell r="AD6147">
            <v>196.51</v>
          </cell>
        </row>
        <row r="6148">
          <cell r="S6148">
            <v>11</v>
          </cell>
          <cell r="V6148">
            <v>37504</v>
          </cell>
          <cell r="AC6148">
            <v>1630</v>
          </cell>
          <cell r="AD6148">
            <v>0</v>
          </cell>
        </row>
        <row r="6149">
          <cell r="S6149">
            <v>11</v>
          </cell>
          <cell r="V6149">
            <v>37504</v>
          </cell>
          <cell r="AC6149">
            <v>1590</v>
          </cell>
          <cell r="AD6149">
            <v>0</v>
          </cell>
        </row>
        <row r="6150">
          <cell r="S6150">
            <v>11</v>
          </cell>
          <cell r="V6150">
            <v>33301</v>
          </cell>
          <cell r="AC6150">
            <v>2625.04</v>
          </cell>
          <cell r="AD6150">
            <v>420.01</v>
          </cell>
        </row>
        <row r="6151">
          <cell r="S6151">
            <v>11</v>
          </cell>
          <cell r="V6151">
            <v>33301</v>
          </cell>
          <cell r="AC6151">
            <v>1486.56</v>
          </cell>
          <cell r="AD6151">
            <v>237.85</v>
          </cell>
        </row>
        <row r="6152">
          <cell r="S6152">
            <v>11</v>
          </cell>
          <cell r="V6152">
            <v>33301</v>
          </cell>
          <cell r="AC6152">
            <v>1116.06</v>
          </cell>
          <cell r="AD6152">
            <v>178.57</v>
          </cell>
        </row>
        <row r="6153">
          <cell r="S6153">
            <v>11</v>
          </cell>
          <cell r="V6153">
            <v>14401</v>
          </cell>
          <cell r="AC6153">
            <v>6951.82</v>
          </cell>
          <cell r="AD6153">
            <v>0</v>
          </cell>
        </row>
        <row r="6154">
          <cell r="S6154">
            <v>11</v>
          </cell>
          <cell r="V6154">
            <v>14401</v>
          </cell>
          <cell r="AC6154">
            <v>525766.5</v>
          </cell>
          <cell r="AD6154">
            <v>0</v>
          </cell>
        </row>
        <row r="6155">
          <cell r="S6155">
            <v>11</v>
          </cell>
          <cell r="V6155">
            <v>11301</v>
          </cell>
          <cell r="AC6155">
            <v>728.59</v>
          </cell>
          <cell r="AD6155">
            <v>0</v>
          </cell>
        </row>
        <row r="6156">
          <cell r="S6156">
            <v>11</v>
          </cell>
          <cell r="V6156">
            <v>31101</v>
          </cell>
          <cell r="AC6156">
            <v>13411.07</v>
          </cell>
          <cell r="AD6156">
            <v>1072.93</v>
          </cell>
        </row>
        <row r="6157">
          <cell r="S6157">
            <v>11</v>
          </cell>
          <cell r="V6157">
            <v>31101</v>
          </cell>
          <cell r="AC6157">
            <v>12485.32</v>
          </cell>
          <cell r="AD6157">
            <v>1997.68</v>
          </cell>
        </row>
        <row r="6158">
          <cell r="S6158">
            <v>10</v>
          </cell>
          <cell r="V6158" t="str">
            <v>No aplica</v>
          </cell>
          <cell r="AC6158">
            <v>745817.28</v>
          </cell>
          <cell r="AD6158">
            <v>0</v>
          </cell>
        </row>
        <row r="6159">
          <cell r="S6159">
            <v>10</v>
          </cell>
          <cell r="V6159" t="str">
            <v>No aplica</v>
          </cell>
          <cell r="AC6159">
            <v>1150837.82</v>
          </cell>
          <cell r="AD6159">
            <v>0</v>
          </cell>
        </row>
        <row r="6160">
          <cell r="S6160">
            <v>10</v>
          </cell>
          <cell r="V6160" t="str">
            <v>No aplica</v>
          </cell>
          <cell r="AC6160">
            <v>103804.17</v>
          </cell>
          <cell r="AD6160">
            <v>0</v>
          </cell>
        </row>
        <row r="6161">
          <cell r="S6161">
            <v>10</v>
          </cell>
          <cell r="V6161" t="str">
            <v>No aplica</v>
          </cell>
          <cell r="AC6161">
            <v>79874.350000000006</v>
          </cell>
          <cell r="AD6161">
            <v>0</v>
          </cell>
        </row>
        <row r="6162">
          <cell r="S6162">
            <v>10</v>
          </cell>
          <cell r="V6162" t="str">
            <v>No aplica</v>
          </cell>
          <cell r="AC6162">
            <v>183710.74</v>
          </cell>
          <cell r="AD6162">
            <v>0</v>
          </cell>
        </row>
        <row r="6163">
          <cell r="S6163">
            <v>10</v>
          </cell>
          <cell r="V6163" t="str">
            <v>No aplica</v>
          </cell>
          <cell r="AC6163">
            <v>233969</v>
          </cell>
          <cell r="AD6163">
            <v>0</v>
          </cell>
        </row>
        <row r="6164">
          <cell r="S6164">
            <v>10</v>
          </cell>
          <cell r="V6164">
            <v>13201</v>
          </cell>
          <cell r="AC6164">
            <v>4094.64</v>
          </cell>
          <cell r="AD6164">
            <v>0</v>
          </cell>
        </row>
        <row r="6165">
          <cell r="S6165">
            <v>10</v>
          </cell>
          <cell r="V6165">
            <v>15202</v>
          </cell>
          <cell r="AC6165">
            <v>15781.12</v>
          </cell>
          <cell r="AD6165">
            <v>0</v>
          </cell>
        </row>
        <row r="6166">
          <cell r="S6166">
            <v>10</v>
          </cell>
          <cell r="V6166">
            <v>13202</v>
          </cell>
          <cell r="AC6166">
            <v>46148.47</v>
          </cell>
          <cell r="AD6166">
            <v>0</v>
          </cell>
        </row>
        <row r="6167">
          <cell r="S6167">
            <v>10</v>
          </cell>
          <cell r="V6167">
            <v>39202</v>
          </cell>
          <cell r="AC6167">
            <v>8952.7000000000007</v>
          </cell>
          <cell r="AD6167">
            <v>0</v>
          </cell>
        </row>
        <row r="6168">
          <cell r="S6168">
            <v>10</v>
          </cell>
          <cell r="V6168" t="str">
            <v>OPERACIONES AJENAS DE INGRESO</v>
          </cell>
          <cell r="AC6168">
            <v>0</v>
          </cell>
          <cell r="AD6168">
            <v>0</v>
          </cell>
        </row>
        <row r="6169">
          <cell r="S6169">
            <v>10</v>
          </cell>
          <cell r="V6169">
            <v>13201</v>
          </cell>
          <cell r="AC6169">
            <v>2130</v>
          </cell>
          <cell r="AD6169">
            <v>0</v>
          </cell>
        </row>
        <row r="6170">
          <cell r="S6170">
            <v>10</v>
          </cell>
          <cell r="V6170">
            <v>15202</v>
          </cell>
          <cell r="AC6170">
            <v>0</v>
          </cell>
          <cell r="AD6170">
            <v>0</v>
          </cell>
        </row>
        <row r="6171">
          <cell r="S6171">
            <v>10</v>
          </cell>
          <cell r="V6171">
            <v>13202</v>
          </cell>
          <cell r="AC6171">
            <v>8520</v>
          </cell>
          <cell r="AD6171">
            <v>0</v>
          </cell>
        </row>
        <row r="6172">
          <cell r="S6172">
            <v>10</v>
          </cell>
          <cell r="V6172">
            <v>39202</v>
          </cell>
          <cell r="AC6172">
            <v>673.3</v>
          </cell>
          <cell r="AD6172">
            <v>0</v>
          </cell>
        </row>
        <row r="6173">
          <cell r="S6173">
            <v>10</v>
          </cell>
          <cell r="V6173" t="str">
            <v>OPERACIONES AJENAS DE INGRESO</v>
          </cell>
          <cell r="AC6173">
            <v>0</v>
          </cell>
          <cell r="AD6173">
            <v>0</v>
          </cell>
        </row>
        <row r="6174">
          <cell r="S6174">
            <v>10</v>
          </cell>
          <cell r="V6174">
            <v>13201</v>
          </cell>
          <cell r="AC6174">
            <v>1158.33</v>
          </cell>
          <cell r="AD6174">
            <v>0</v>
          </cell>
        </row>
        <row r="6175">
          <cell r="S6175">
            <v>10</v>
          </cell>
          <cell r="V6175">
            <v>15202</v>
          </cell>
          <cell r="AC6175">
            <v>0</v>
          </cell>
          <cell r="AD6175">
            <v>0</v>
          </cell>
        </row>
        <row r="6176">
          <cell r="S6176">
            <v>10</v>
          </cell>
          <cell r="V6176">
            <v>13202</v>
          </cell>
          <cell r="AC6176">
            <v>4633.33</v>
          </cell>
          <cell r="AD6176">
            <v>0</v>
          </cell>
        </row>
        <row r="6177">
          <cell r="S6177">
            <v>10</v>
          </cell>
          <cell r="V6177">
            <v>39202</v>
          </cell>
          <cell r="AC6177">
            <v>0</v>
          </cell>
          <cell r="AD6177">
            <v>0</v>
          </cell>
        </row>
        <row r="6178">
          <cell r="S6178">
            <v>10</v>
          </cell>
          <cell r="V6178" t="str">
            <v>OPERACIONES AJENAS DE INGRESO</v>
          </cell>
          <cell r="AC6178">
            <v>0</v>
          </cell>
          <cell r="AD6178">
            <v>0</v>
          </cell>
        </row>
        <row r="6179">
          <cell r="S6179">
            <v>10</v>
          </cell>
          <cell r="V6179">
            <v>13201</v>
          </cell>
          <cell r="AC6179">
            <v>3642.92</v>
          </cell>
          <cell r="AD6179">
            <v>0</v>
          </cell>
        </row>
        <row r="6180">
          <cell r="S6180">
            <v>10</v>
          </cell>
          <cell r="V6180">
            <v>15202</v>
          </cell>
          <cell r="AC6180">
            <v>0</v>
          </cell>
          <cell r="AD6180">
            <v>0</v>
          </cell>
        </row>
        <row r="6181">
          <cell r="S6181">
            <v>10</v>
          </cell>
          <cell r="V6181">
            <v>13202</v>
          </cell>
          <cell r="AC6181">
            <v>14571.67</v>
          </cell>
          <cell r="AD6181">
            <v>0</v>
          </cell>
        </row>
        <row r="6182">
          <cell r="S6182">
            <v>10</v>
          </cell>
          <cell r="V6182">
            <v>39202</v>
          </cell>
          <cell r="AC6182">
            <v>1778.11</v>
          </cell>
          <cell r="AD6182">
            <v>0</v>
          </cell>
        </row>
        <row r="6183">
          <cell r="S6183">
            <v>10</v>
          </cell>
          <cell r="V6183" t="str">
            <v>OPERACIONES AJENAS DE INGRESO</v>
          </cell>
          <cell r="AC6183">
            <v>0</v>
          </cell>
          <cell r="AD6183">
            <v>0</v>
          </cell>
        </row>
        <row r="6184">
          <cell r="S6184">
            <v>10</v>
          </cell>
          <cell r="V6184">
            <v>13201</v>
          </cell>
          <cell r="AC6184">
            <v>3642.92</v>
          </cell>
          <cell r="AD6184">
            <v>0</v>
          </cell>
        </row>
        <row r="6185">
          <cell r="S6185">
            <v>10</v>
          </cell>
          <cell r="V6185">
            <v>15202</v>
          </cell>
          <cell r="AC6185">
            <v>0</v>
          </cell>
          <cell r="AD6185">
            <v>0</v>
          </cell>
        </row>
        <row r="6186">
          <cell r="S6186">
            <v>10</v>
          </cell>
          <cell r="V6186">
            <v>13202</v>
          </cell>
          <cell r="AC6186">
            <v>14571.67</v>
          </cell>
          <cell r="AD6186">
            <v>0</v>
          </cell>
        </row>
        <row r="6187">
          <cell r="S6187">
            <v>10</v>
          </cell>
          <cell r="V6187">
            <v>39202</v>
          </cell>
          <cell r="AC6187">
            <v>1778.11</v>
          </cell>
          <cell r="AD6187">
            <v>0</v>
          </cell>
        </row>
        <row r="6188">
          <cell r="S6188">
            <v>10</v>
          </cell>
          <cell r="V6188" t="str">
            <v>OPERACIONES AJENAS DE INGRESO</v>
          </cell>
          <cell r="AC6188">
            <v>0</v>
          </cell>
          <cell r="AD6188">
            <v>0</v>
          </cell>
        </row>
        <row r="6189">
          <cell r="S6189">
            <v>10</v>
          </cell>
          <cell r="V6189">
            <v>13201</v>
          </cell>
          <cell r="AC6189">
            <v>3526.34</v>
          </cell>
          <cell r="AD6189">
            <v>0</v>
          </cell>
        </row>
        <row r="6190">
          <cell r="S6190">
            <v>10</v>
          </cell>
          <cell r="V6190">
            <v>15202</v>
          </cell>
          <cell r="AC6190">
            <v>0</v>
          </cell>
          <cell r="AD6190">
            <v>0</v>
          </cell>
        </row>
        <row r="6191">
          <cell r="S6191">
            <v>10</v>
          </cell>
          <cell r="V6191">
            <v>13202</v>
          </cell>
          <cell r="AC6191">
            <v>14090.8</v>
          </cell>
          <cell r="AD6191">
            <v>0</v>
          </cell>
        </row>
        <row r="6192">
          <cell r="S6192">
            <v>10</v>
          </cell>
          <cell r="V6192">
            <v>39202</v>
          </cell>
          <cell r="AC6192">
            <v>1675.68</v>
          </cell>
          <cell r="AD6192">
            <v>0</v>
          </cell>
        </row>
        <row r="6193">
          <cell r="S6193">
            <v>10</v>
          </cell>
          <cell r="V6193" t="str">
            <v>OPERACIONES AJENAS DE INGRESO</v>
          </cell>
          <cell r="AC6193">
            <v>0</v>
          </cell>
          <cell r="AD6193">
            <v>0</v>
          </cell>
        </row>
        <row r="6194">
          <cell r="S6194">
            <v>10</v>
          </cell>
          <cell r="V6194">
            <v>13201</v>
          </cell>
          <cell r="AC6194">
            <v>2130</v>
          </cell>
          <cell r="AD6194">
            <v>0</v>
          </cell>
        </row>
        <row r="6195">
          <cell r="S6195">
            <v>10</v>
          </cell>
          <cell r="V6195">
            <v>15202</v>
          </cell>
          <cell r="AC6195">
            <v>0</v>
          </cell>
          <cell r="AD6195">
            <v>0</v>
          </cell>
        </row>
        <row r="6196">
          <cell r="S6196">
            <v>10</v>
          </cell>
          <cell r="V6196">
            <v>13202</v>
          </cell>
          <cell r="AC6196">
            <v>8520</v>
          </cell>
          <cell r="AD6196">
            <v>0</v>
          </cell>
        </row>
        <row r="6197">
          <cell r="S6197">
            <v>10</v>
          </cell>
          <cell r="V6197">
            <v>39202</v>
          </cell>
          <cell r="AC6197">
            <v>673.3</v>
          </cell>
          <cell r="AD6197">
            <v>0</v>
          </cell>
        </row>
        <row r="6198">
          <cell r="S6198">
            <v>10</v>
          </cell>
          <cell r="V6198" t="str">
            <v>OPERACIONES AJENAS DE INGRESO</v>
          </cell>
          <cell r="AC6198">
            <v>0</v>
          </cell>
          <cell r="AD6198">
            <v>0</v>
          </cell>
        </row>
        <row r="6199">
          <cell r="S6199">
            <v>10</v>
          </cell>
          <cell r="V6199">
            <v>13201</v>
          </cell>
          <cell r="AC6199">
            <v>6849.42</v>
          </cell>
          <cell r="AD6199">
            <v>0</v>
          </cell>
        </row>
        <row r="6200">
          <cell r="S6200">
            <v>10</v>
          </cell>
          <cell r="V6200">
            <v>15202</v>
          </cell>
          <cell r="AC6200">
            <v>0</v>
          </cell>
          <cell r="AD6200">
            <v>0</v>
          </cell>
        </row>
        <row r="6201">
          <cell r="S6201">
            <v>10</v>
          </cell>
          <cell r="V6201">
            <v>13202</v>
          </cell>
          <cell r="AC6201">
            <v>27397.67</v>
          </cell>
          <cell r="AD6201">
            <v>0</v>
          </cell>
        </row>
        <row r="6202">
          <cell r="S6202">
            <v>10</v>
          </cell>
          <cell r="V6202">
            <v>39202</v>
          </cell>
          <cell r="AC6202">
            <v>4569.7700000000004</v>
          </cell>
          <cell r="AD6202">
            <v>0</v>
          </cell>
        </row>
        <row r="6203">
          <cell r="S6203">
            <v>10</v>
          </cell>
          <cell r="V6203" t="str">
            <v>OPERACIONES AJENAS DE INGRESO</v>
          </cell>
          <cell r="AC6203">
            <v>0</v>
          </cell>
          <cell r="AD6203">
            <v>0</v>
          </cell>
        </row>
        <row r="6204">
          <cell r="S6204">
            <v>10</v>
          </cell>
          <cell r="V6204">
            <v>13201</v>
          </cell>
          <cell r="AC6204">
            <v>5152.83</v>
          </cell>
          <cell r="AD6204">
            <v>0</v>
          </cell>
        </row>
        <row r="6205">
          <cell r="S6205">
            <v>10</v>
          </cell>
          <cell r="V6205">
            <v>15202</v>
          </cell>
          <cell r="AC6205">
            <v>0</v>
          </cell>
          <cell r="AD6205">
            <v>0</v>
          </cell>
        </row>
        <row r="6206">
          <cell r="S6206">
            <v>10</v>
          </cell>
          <cell r="V6206">
            <v>13202</v>
          </cell>
          <cell r="AC6206">
            <v>20611.330000000002</v>
          </cell>
          <cell r="AD6206">
            <v>0</v>
          </cell>
        </row>
        <row r="6207">
          <cell r="S6207">
            <v>10</v>
          </cell>
          <cell r="V6207">
            <v>39202</v>
          </cell>
          <cell r="AC6207">
            <v>3068.18</v>
          </cell>
          <cell r="AD6207">
            <v>0</v>
          </cell>
        </row>
        <row r="6208">
          <cell r="S6208">
            <v>10</v>
          </cell>
          <cell r="V6208" t="str">
            <v>OPERACIONES AJENAS DE INGRESO</v>
          </cell>
          <cell r="AC6208">
            <v>0</v>
          </cell>
          <cell r="AD6208">
            <v>0</v>
          </cell>
        </row>
        <row r="6209">
          <cell r="S6209">
            <v>10</v>
          </cell>
          <cell r="V6209">
            <v>13201</v>
          </cell>
          <cell r="AC6209">
            <v>9817.17</v>
          </cell>
          <cell r="AD6209">
            <v>0</v>
          </cell>
        </row>
        <row r="6210">
          <cell r="S6210">
            <v>10</v>
          </cell>
          <cell r="V6210">
            <v>15202</v>
          </cell>
          <cell r="AC6210">
            <v>0</v>
          </cell>
          <cell r="AD6210">
            <v>0</v>
          </cell>
        </row>
        <row r="6211">
          <cell r="S6211">
            <v>10</v>
          </cell>
          <cell r="V6211">
            <v>13202</v>
          </cell>
          <cell r="AC6211">
            <v>39268.67</v>
          </cell>
          <cell r="AD6211">
            <v>0</v>
          </cell>
        </row>
        <row r="6212">
          <cell r="S6212">
            <v>10</v>
          </cell>
          <cell r="V6212">
            <v>39202</v>
          </cell>
          <cell r="AC6212">
            <v>7361.82</v>
          </cell>
          <cell r="AD6212">
            <v>0</v>
          </cell>
        </row>
        <row r="6213">
          <cell r="S6213">
            <v>10</v>
          </cell>
          <cell r="V6213" t="str">
            <v>OPERACIONES AJENAS DE INGRESO</v>
          </cell>
          <cell r="AC6213">
            <v>0</v>
          </cell>
          <cell r="AD6213">
            <v>0</v>
          </cell>
        </row>
        <row r="6214">
          <cell r="S6214">
            <v>10</v>
          </cell>
          <cell r="V6214">
            <v>13201</v>
          </cell>
          <cell r="AC6214">
            <v>6849.42</v>
          </cell>
          <cell r="AD6214">
            <v>0</v>
          </cell>
        </row>
        <row r="6215">
          <cell r="S6215">
            <v>10</v>
          </cell>
          <cell r="V6215">
            <v>15202</v>
          </cell>
          <cell r="AC6215">
            <v>0</v>
          </cell>
          <cell r="AD6215">
            <v>0</v>
          </cell>
        </row>
        <row r="6216">
          <cell r="S6216">
            <v>10</v>
          </cell>
          <cell r="V6216">
            <v>13202</v>
          </cell>
          <cell r="AC6216">
            <v>27397.67</v>
          </cell>
          <cell r="AD6216">
            <v>0</v>
          </cell>
        </row>
        <row r="6217">
          <cell r="S6217">
            <v>10</v>
          </cell>
          <cell r="V6217">
            <v>39202</v>
          </cell>
          <cell r="AC6217">
            <v>4569.7700000000004</v>
          </cell>
          <cell r="AD6217">
            <v>0</v>
          </cell>
        </row>
        <row r="6218">
          <cell r="S6218">
            <v>10</v>
          </cell>
          <cell r="V6218" t="str">
            <v>OPERACIONES AJENAS DE INGRESO</v>
          </cell>
          <cell r="AC6218">
            <v>0</v>
          </cell>
          <cell r="AD6218">
            <v>0</v>
          </cell>
        </row>
        <row r="6219">
          <cell r="S6219">
            <v>10</v>
          </cell>
          <cell r="V6219">
            <v>13201</v>
          </cell>
          <cell r="AC6219">
            <v>5152.83</v>
          </cell>
          <cell r="AD6219">
            <v>0</v>
          </cell>
        </row>
        <row r="6220">
          <cell r="S6220">
            <v>10</v>
          </cell>
          <cell r="V6220">
            <v>15202</v>
          </cell>
          <cell r="AC6220">
            <v>0</v>
          </cell>
          <cell r="AD6220">
            <v>0</v>
          </cell>
        </row>
        <row r="6221">
          <cell r="S6221">
            <v>10</v>
          </cell>
          <cell r="V6221">
            <v>13202</v>
          </cell>
          <cell r="AC6221">
            <v>20611.330000000002</v>
          </cell>
          <cell r="AD6221">
            <v>0</v>
          </cell>
        </row>
        <row r="6222">
          <cell r="S6222">
            <v>10</v>
          </cell>
          <cell r="V6222">
            <v>39202</v>
          </cell>
          <cell r="AC6222">
            <v>3068.18</v>
          </cell>
          <cell r="AD6222">
            <v>0</v>
          </cell>
        </row>
        <row r="6223">
          <cell r="S6223">
            <v>10</v>
          </cell>
          <cell r="V6223" t="str">
            <v>OPERACIONES AJENAS DE INGRESO</v>
          </cell>
          <cell r="AC6223">
            <v>0</v>
          </cell>
          <cell r="AD6223">
            <v>0</v>
          </cell>
        </row>
        <row r="6224">
          <cell r="S6224">
            <v>10</v>
          </cell>
          <cell r="V6224">
            <v>13201</v>
          </cell>
          <cell r="AC6224">
            <v>2130</v>
          </cell>
          <cell r="AD6224">
            <v>0</v>
          </cell>
        </row>
        <row r="6225">
          <cell r="S6225">
            <v>10</v>
          </cell>
          <cell r="V6225">
            <v>15202</v>
          </cell>
          <cell r="AC6225">
            <v>0</v>
          </cell>
          <cell r="AD6225">
            <v>0</v>
          </cell>
        </row>
        <row r="6226">
          <cell r="S6226">
            <v>10</v>
          </cell>
          <cell r="V6226">
            <v>13202</v>
          </cell>
          <cell r="AC6226">
            <v>8520</v>
          </cell>
          <cell r="AD6226">
            <v>0</v>
          </cell>
        </row>
        <row r="6227">
          <cell r="S6227">
            <v>10</v>
          </cell>
          <cell r="V6227">
            <v>39202</v>
          </cell>
          <cell r="AC6227">
            <v>673.3</v>
          </cell>
          <cell r="AD6227">
            <v>0</v>
          </cell>
        </row>
        <row r="6228">
          <cell r="S6228">
            <v>10</v>
          </cell>
          <cell r="V6228" t="str">
            <v>OPERACIONES AJENAS DE INGRESO</v>
          </cell>
          <cell r="AC6228">
            <v>0</v>
          </cell>
          <cell r="AD6228">
            <v>0</v>
          </cell>
        </row>
        <row r="6229">
          <cell r="S6229">
            <v>10</v>
          </cell>
          <cell r="V6229">
            <v>13201</v>
          </cell>
          <cell r="AC6229">
            <v>6849.42</v>
          </cell>
          <cell r="AD6229">
            <v>0</v>
          </cell>
        </row>
        <row r="6230">
          <cell r="S6230">
            <v>10</v>
          </cell>
          <cell r="V6230">
            <v>15202</v>
          </cell>
          <cell r="AC6230">
            <v>0</v>
          </cell>
          <cell r="AD6230">
            <v>0</v>
          </cell>
        </row>
        <row r="6231">
          <cell r="S6231">
            <v>10</v>
          </cell>
          <cell r="V6231">
            <v>13202</v>
          </cell>
          <cell r="AC6231">
            <v>27397.67</v>
          </cell>
          <cell r="AD6231">
            <v>0</v>
          </cell>
        </row>
        <row r="6232">
          <cell r="S6232">
            <v>10</v>
          </cell>
          <cell r="V6232">
            <v>39202</v>
          </cell>
          <cell r="AC6232">
            <v>4569.7700000000004</v>
          </cell>
          <cell r="AD6232">
            <v>0</v>
          </cell>
        </row>
        <row r="6233">
          <cell r="S6233">
            <v>10</v>
          </cell>
          <cell r="V6233" t="str">
            <v>OPERACIONES AJENAS DE INGRESO</v>
          </cell>
          <cell r="AC6233">
            <v>0</v>
          </cell>
          <cell r="AD6233">
            <v>0</v>
          </cell>
        </row>
        <row r="6234">
          <cell r="S6234">
            <v>10</v>
          </cell>
          <cell r="V6234">
            <v>13201</v>
          </cell>
          <cell r="AC6234">
            <v>3118.58</v>
          </cell>
          <cell r="AD6234">
            <v>0</v>
          </cell>
        </row>
        <row r="6235">
          <cell r="S6235">
            <v>10</v>
          </cell>
          <cell r="V6235">
            <v>15202</v>
          </cell>
          <cell r="AC6235">
            <v>0</v>
          </cell>
          <cell r="AD6235">
            <v>0</v>
          </cell>
        </row>
        <row r="6236">
          <cell r="S6236">
            <v>10</v>
          </cell>
          <cell r="V6236">
            <v>13202</v>
          </cell>
          <cell r="AC6236">
            <v>12474.33</v>
          </cell>
          <cell r="AD6236">
            <v>0</v>
          </cell>
        </row>
        <row r="6237">
          <cell r="S6237">
            <v>10</v>
          </cell>
          <cell r="V6237">
            <v>39202</v>
          </cell>
          <cell r="AC6237">
            <v>1330.12</v>
          </cell>
          <cell r="AD6237">
            <v>0</v>
          </cell>
        </row>
        <row r="6238">
          <cell r="S6238">
            <v>10</v>
          </cell>
          <cell r="V6238" t="str">
            <v>OPERACIONES AJENAS DE INGRESO</v>
          </cell>
          <cell r="AC6238">
            <v>0</v>
          </cell>
          <cell r="AD6238">
            <v>0</v>
          </cell>
        </row>
        <row r="6239">
          <cell r="S6239">
            <v>10</v>
          </cell>
          <cell r="V6239">
            <v>13201</v>
          </cell>
          <cell r="AC6239">
            <v>2104.44</v>
          </cell>
          <cell r="AD6239">
            <v>0</v>
          </cell>
        </row>
        <row r="6240">
          <cell r="S6240">
            <v>10</v>
          </cell>
          <cell r="V6240">
            <v>15202</v>
          </cell>
          <cell r="AC6240">
            <v>0</v>
          </cell>
          <cell r="AD6240">
            <v>0</v>
          </cell>
        </row>
        <row r="6241">
          <cell r="S6241">
            <v>10</v>
          </cell>
          <cell r="V6241">
            <v>13202</v>
          </cell>
          <cell r="AC6241">
            <v>8426.2800000000007</v>
          </cell>
          <cell r="AD6241">
            <v>0</v>
          </cell>
        </row>
        <row r="6242">
          <cell r="S6242">
            <v>10</v>
          </cell>
          <cell r="V6242">
            <v>39202</v>
          </cell>
          <cell r="AC6242">
            <v>663.05</v>
          </cell>
          <cell r="AD6242">
            <v>0</v>
          </cell>
        </row>
        <row r="6243">
          <cell r="S6243">
            <v>10</v>
          </cell>
          <cell r="V6243" t="str">
            <v>OPERACIONES AJENAS DE INGRESO</v>
          </cell>
          <cell r="AC6243">
            <v>0</v>
          </cell>
          <cell r="AD6243">
            <v>0</v>
          </cell>
        </row>
        <row r="6244">
          <cell r="S6244">
            <v>10</v>
          </cell>
          <cell r="V6244">
            <v>13201</v>
          </cell>
          <cell r="AC6244">
            <v>5152.83</v>
          </cell>
          <cell r="AD6244">
            <v>0</v>
          </cell>
        </row>
        <row r="6245">
          <cell r="S6245">
            <v>10</v>
          </cell>
          <cell r="V6245">
            <v>15202</v>
          </cell>
          <cell r="AC6245">
            <v>0</v>
          </cell>
          <cell r="AD6245">
            <v>0</v>
          </cell>
        </row>
        <row r="6246">
          <cell r="S6246">
            <v>10</v>
          </cell>
          <cell r="V6246">
            <v>13202</v>
          </cell>
          <cell r="AC6246">
            <v>20611.330000000002</v>
          </cell>
          <cell r="AD6246">
            <v>0</v>
          </cell>
        </row>
        <row r="6247">
          <cell r="S6247">
            <v>10</v>
          </cell>
          <cell r="V6247">
            <v>39202</v>
          </cell>
          <cell r="AC6247">
            <v>3068.18</v>
          </cell>
          <cell r="AD6247">
            <v>0</v>
          </cell>
        </row>
        <row r="6248">
          <cell r="S6248">
            <v>10</v>
          </cell>
          <cell r="V6248" t="str">
            <v>OPERACIONES AJENAS DE INGRESO</v>
          </cell>
          <cell r="AC6248">
            <v>0</v>
          </cell>
          <cell r="AD6248">
            <v>0</v>
          </cell>
        </row>
        <row r="6249">
          <cell r="S6249">
            <v>10</v>
          </cell>
          <cell r="V6249">
            <v>13201</v>
          </cell>
          <cell r="AC6249">
            <v>3642.92</v>
          </cell>
          <cell r="AD6249">
            <v>0</v>
          </cell>
        </row>
        <row r="6250">
          <cell r="S6250">
            <v>10</v>
          </cell>
          <cell r="V6250">
            <v>15202</v>
          </cell>
          <cell r="AC6250">
            <v>0</v>
          </cell>
          <cell r="AD6250">
            <v>0</v>
          </cell>
        </row>
        <row r="6251">
          <cell r="S6251">
            <v>10</v>
          </cell>
          <cell r="V6251">
            <v>13202</v>
          </cell>
          <cell r="AC6251">
            <v>14571.67</v>
          </cell>
          <cell r="AD6251">
            <v>0</v>
          </cell>
        </row>
        <row r="6252">
          <cell r="S6252">
            <v>10</v>
          </cell>
          <cell r="V6252">
            <v>39202</v>
          </cell>
          <cell r="AC6252">
            <v>1778.11</v>
          </cell>
          <cell r="AD6252">
            <v>0</v>
          </cell>
        </row>
        <row r="6253">
          <cell r="S6253">
            <v>10</v>
          </cell>
          <cell r="V6253" t="str">
            <v>OPERACIONES AJENAS DE INGRESO</v>
          </cell>
          <cell r="AC6253">
            <v>0</v>
          </cell>
          <cell r="AD6253">
            <v>0</v>
          </cell>
        </row>
        <row r="6254">
          <cell r="S6254">
            <v>10</v>
          </cell>
          <cell r="V6254">
            <v>13201</v>
          </cell>
          <cell r="AC6254">
            <v>2130</v>
          </cell>
          <cell r="AD6254">
            <v>0</v>
          </cell>
        </row>
        <row r="6255">
          <cell r="S6255">
            <v>10</v>
          </cell>
          <cell r="V6255">
            <v>15202</v>
          </cell>
          <cell r="AC6255">
            <v>0</v>
          </cell>
          <cell r="AD6255">
            <v>0</v>
          </cell>
        </row>
        <row r="6256">
          <cell r="S6256">
            <v>10</v>
          </cell>
          <cell r="V6256">
            <v>13202</v>
          </cell>
          <cell r="AC6256">
            <v>8520</v>
          </cell>
          <cell r="AD6256">
            <v>0</v>
          </cell>
        </row>
        <row r="6257">
          <cell r="S6257">
            <v>10</v>
          </cell>
          <cell r="V6257">
            <v>39202</v>
          </cell>
          <cell r="AC6257">
            <v>673.3</v>
          </cell>
          <cell r="AD6257">
            <v>0</v>
          </cell>
        </row>
        <row r="6258">
          <cell r="S6258">
            <v>10</v>
          </cell>
          <cell r="V6258" t="str">
            <v>OPERACIONES AJENAS DE INGRESO</v>
          </cell>
          <cell r="AC6258">
            <v>0</v>
          </cell>
          <cell r="AD6258">
            <v>0</v>
          </cell>
        </row>
        <row r="6259">
          <cell r="S6259">
            <v>10</v>
          </cell>
          <cell r="V6259">
            <v>13201</v>
          </cell>
          <cell r="AC6259">
            <v>514.29999999999995</v>
          </cell>
          <cell r="AD6259">
            <v>0</v>
          </cell>
        </row>
        <row r="6260">
          <cell r="S6260">
            <v>10</v>
          </cell>
          <cell r="V6260">
            <v>15202</v>
          </cell>
          <cell r="AC6260">
            <v>0</v>
          </cell>
          <cell r="AD6260">
            <v>0</v>
          </cell>
        </row>
        <row r="6261">
          <cell r="S6261">
            <v>10</v>
          </cell>
          <cell r="V6261">
            <v>13202</v>
          </cell>
          <cell r="AC6261">
            <v>2057.1999999999998</v>
          </cell>
          <cell r="AD6261">
            <v>0</v>
          </cell>
        </row>
        <row r="6262">
          <cell r="S6262">
            <v>10</v>
          </cell>
          <cell r="V6262">
            <v>39202</v>
          </cell>
          <cell r="AC6262">
            <v>0</v>
          </cell>
          <cell r="AD6262">
            <v>0</v>
          </cell>
        </row>
        <row r="6263">
          <cell r="S6263">
            <v>10</v>
          </cell>
          <cell r="V6263" t="str">
            <v>OPERACIONES AJENAS DE INGRESO</v>
          </cell>
          <cell r="AC6263">
            <v>0</v>
          </cell>
          <cell r="AD6263">
            <v>0</v>
          </cell>
        </row>
        <row r="6264">
          <cell r="S6264">
            <v>10</v>
          </cell>
          <cell r="V6264">
            <v>13201</v>
          </cell>
          <cell r="AC6264">
            <v>2130</v>
          </cell>
          <cell r="AD6264">
            <v>0</v>
          </cell>
        </row>
        <row r="6265">
          <cell r="S6265">
            <v>10</v>
          </cell>
          <cell r="V6265">
            <v>15202</v>
          </cell>
          <cell r="AC6265">
            <v>0</v>
          </cell>
          <cell r="AD6265">
            <v>0</v>
          </cell>
        </row>
        <row r="6266">
          <cell r="S6266">
            <v>10</v>
          </cell>
          <cell r="V6266">
            <v>13202</v>
          </cell>
          <cell r="AC6266">
            <v>8520</v>
          </cell>
          <cell r="AD6266">
            <v>0</v>
          </cell>
        </row>
        <row r="6267">
          <cell r="S6267">
            <v>10</v>
          </cell>
          <cell r="V6267">
            <v>39202</v>
          </cell>
          <cell r="AC6267">
            <v>673.3</v>
          </cell>
          <cell r="AD6267">
            <v>0</v>
          </cell>
        </row>
        <row r="6268">
          <cell r="S6268">
            <v>10</v>
          </cell>
          <cell r="V6268" t="str">
            <v>OPERACIONES AJENAS DE INGRESO</v>
          </cell>
          <cell r="AC6268">
            <v>0</v>
          </cell>
          <cell r="AD6268">
            <v>0</v>
          </cell>
        </row>
        <row r="6269">
          <cell r="S6269">
            <v>10</v>
          </cell>
          <cell r="V6269">
            <v>13201</v>
          </cell>
          <cell r="AC6269">
            <v>1158.33</v>
          </cell>
          <cell r="AD6269">
            <v>0</v>
          </cell>
        </row>
        <row r="6270">
          <cell r="S6270">
            <v>10</v>
          </cell>
          <cell r="V6270">
            <v>15202</v>
          </cell>
          <cell r="AC6270">
            <v>0</v>
          </cell>
          <cell r="AD6270">
            <v>0</v>
          </cell>
        </row>
        <row r="6271">
          <cell r="S6271">
            <v>10</v>
          </cell>
          <cell r="V6271">
            <v>13202</v>
          </cell>
          <cell r="AC6271">
            <v>4633.33</v>
          </cell>
          <cell r="AD6271">
            <v>0</v>
          </cell>
        </row>
        <row r="6272">
          <cell r="S6272">
            <v>10</v>
          </cell>
          <cell r="V6272">
            <v>39202</v>
          </cell>
          <cell r="AC6272">
            <v>0</v>
          </cell>
          <cell r="AD6272">
            <v>0</v>
          </cell>
        </row>
        <row r="6273">
          <cell r="S6273">
            <v>10</v>
          </cell>
          <cell r="V6273" t="str">
            <v>OPERACIONES AJENAS DE INGRESO</v>
          </cell>
          <cell r="AC6273">
            <v>0</v>
          </cell>
          <cell r="AD6273">
            <v>0</v>
          </cell>
        </row>
        <row r="6274">
          <cell r="S6274">
            <v>10</v>
          </cell>
          <cell r="V6274">
            <v>13201</v>
          </cell>
          <cell r="AC6274">
            <v>2130</v>
          </cell>
          <cell r="AD6274">
            <v>0</v>
          </cell>
        </row>
        <row r="6275">
          <cell r="S6275">
            <v>10</v>
          </cell>
          <cell r="V6275">
            <v>15202</v>
          </cell>
          <cell r="AC6275">
            <v>0</v>
          </cell>
          <cell r="AD6275">
            <v>0</v>
          </cell>
        </row>
        <row r="6276">
          <cell r="S6276">
            <v>10</v>
          </cell>
          <cell r="V6276">
            <v>13202</v>
          </cell>
          <cell r="AC6276">
            <v>8520</v>
          </cell>
          <cell r="AD6276">
            <v>0</v>
          </cell>
        </row>
        <row r="6277">
          <cell r="S6277">
            <v>10</v>
          </cell>
          <cell r="V6277">
            <v>39202</v>
          </cell>
          <cell r="AC6277">
            <v>673.3</v>
          </cell>
          <cell r="AD6277">
            <v>0</v>
          </cell>
        </row>
        <row r="6278">
          <cell r="S6278">
            <v>10</v>
          </cell>
          <cell r="V6278" t="str">
            <v>OPERACIONES AJENAS DE INGRESO</v>
          </cell>
          <cell r="AC6278">
            <v>0</v>
          </cell>
          <cell r="AD6278">
            <v>0</v>
          </cell>
        </row>
        <row r="6279">
          <cell r="S6279">
            <v>10</v>
          </cell>
          <cell r="V6279">
            <v>13201</v>
          </cell>
          <cell r="AC6279">
            <v>3642.92</v>
          </cell>
          <cell r="AD6279">
            <v>0</v>
          </cell>
        </row>
        <row r="6280">
          <cell r="S6280">
            <v>10</v>
          </cell>
          <cell r="V6280">
            <v>15202</v>
          </cell>
          <cell r="AC6280">
            <v>0</v>
          </cell>
          <cell r="AD6280">
            <v>0</v>
          </cell>
        </row>
        <row r="6281">
          <cell r="S6281">
            <v>10</v>
          </cell>
          <cell r="V6281">
            <v>13202</v>
          </cell>
          <cell r="AC6281">
            <v>14571.67</v>
          </cell>
          <cell r="AD6281">
            <v>0</v>
          </cell>
        </row>
        <row r="6282">
          <cell r="S6282">
            <v>10</v>
          </cell>
          <cell r="V6282">
            <v>39202</v>
          </cell>
          <cell r="AC6282">
            <v>1778.11</v>
          </cell>
          <cell r="AD6282">
            <v>0</v>
          </cell>
        </row>
        <row r="6283">
          <cell r="S6283">
            <v>10</v>
          </cell>
          <cell r="V6283" t="str">
            <v>OPERACIONES AJENAS DE INGRESO</v>
          </cell>
          <cell r="AC6283">
            <v>0</v>
          </cell>
          <cell r="AD6283">
            <v>0</v>
          </cell>
        </row>
        <row r="6284">
          <cell r="S6284">
            <v>10</v>
          </cell>
          <cell r="V6284">
            <v>13201</v>
          </cell>
          <cell r="AC6284">
            <v>2130</v>
          </cell>
          <cell r="AD6284">
            <v>0</v>
          </cell>
        </row>
        <row r="6285">
          <cell r="S6285">
            <v>10</v>
          </cell>
          <cell r="V6285">
            <v>15202</v>
          </cell>
          <cell r="AC6285">
            <v>0</v>
          </cell>
          <cell r="AD6285">
            <v>0</v>
          </cell>
        </row>
        <row r="6286">
          <cell r="S6286">
            <v>10</v>
          </cell>
          <cell r="V6286">
            <v>13202</v>
          </cell>
          <cell r="AC6286">
            <v>8520</v>
          </cell>
          <cell r="AD6286">
            <v>0</v>
          </cell>
        </row>
        <row r="6287">
          <cell r="S6287">
            <v>10</v>
          </cell>
          <cell r="V6287">
            <v>39202</v>
          </cell>
          <cell r="AC6287">
            <v>673.3</v>
          </cell>
          <cell r="AD6287">
            <v>0</v>
          </cell>
        </row>
        <row r="6288">
          <cell r="S6288">
            <v>10</v>
          </cell>
          <cell r="V6288" t="str">
            <v>OPERACIONES AJENAS DE INGRESO</v>
          </cell>
          <cell r="AC6288">
            <v>0</v>
          </cell>
          <cell r="AD6288">
            <v>0</v>
          </cell>
        </row>
        <row r="6289">
          <cell r="S6289">
            <v>10</v>
          </cell>
          <cell r="V6289">
            <v>13201</v>
          </cell>
          <cell r="AC6289">
            <v>3642.92</v>
          </cell>
          <cell r="AD6289">
            <v>0</v>
          </cell>
        </row>
        <row r="6290">
          <cell r="S6290">
            <v>10</v>
          </cell>
          <cell r="V6290">
            <v>15202</v>
          </cell>
          <cell r="AC6290">
            <v>0</v>
          </cell>
          <cell r="AD6290">
            <v>0</v>
          </cell>
        </row>
        <row r="6291">
          <cell r="S6291">
            <v>10</v>
          </cell>
          <cell r="V6291">
            <v>13202</v>
          </cell>
          <cell r="AC6291">
            <v>14571.67</v>
          </cell>
          <cell r="AD6291">
            <v>0</v>
          </cell>
        </row>
        <row r="6292">
          <cell r="S6292">
            <v>10</v>
          </cell>
          <cell r="V6292">
            <v>39202</v>
          </cell>
          <cell r="AC6292">
            <v>1778.11</v>
          </cell>
          <cell r="AD6292">
            <v>0</v>
          </cell>
        </row>
        <row r="6293">
          <cell r="S6293">
            <v>10</v>
          </cell>
          <cell r="V6293" t="str">
            <v>OPERACIONES AJENAS DE INGRESO</v>
          </cell>
          <cell r="AC6293">
            <v>0</v>
          </cell>
          <cell r="AD6293">
            <v>0</v>
          </cell>
        </row>
        <row r="6294">
          <cell r="S6294">
            <v>10</v>
          </cell>
          <cell r="V6294">
            <v>13201</v>
          </cell>
          <cell r="AC6294">
            <v>2130</v>
          </cell>
          <cell r="AD6294">
            <v>0</v>
          </cell>
        </row>
        <row r="6295">
          <cell r="S6295">
            <v>10</v>
          </cell>
          <cell r="V6295">
            <v>15202</v>
          </cell>
          <cell r="AC6295">
            <v>0</v>
          </cell>
          <cell r="AD6295">
            <v>0</v>
          </cell>
        </row>
        <row r="6296">
          <cell r="S6296">
            <v>10</v>
          </cell>
          <cell r="V6296">
            <v>13202</v>
          </cell>
          <cell r="AC6296">
            <v>8520</v>
          </cell>
          <cell r="AD6296">
            <v>0</v>
          </cell>
        </row>
        <row r="6297">
          <cell r="S6297">
            <v>10</v>
          </cell>
          <cell r="V6297">
            <v>39202</v>
          </cell>
          <cell r="AC6297">
            <v>673.3</v>
          </cell>
          <cell r="AD6297">
            <v>0</v>
          </cell>
        </row>
        <row r="6298">
          <cell r="S6298">
            <v>10</v>
          </cell>
          <cell r="V6298" t="str">
            <v>OPERACIONES AJENAS DE INGRESO</v>
          </cell>
          <cell r="AC6298">
            <v>0</v>
          </cell>
          <cell r="AD6298">
            <v>0</v>
          </cell>
        </row>
        <row r="6299">
          <cell r="S6299">
            <v>10</v>
          </cell>
          <cell r="V6299">
            <v>13201</v>
          </cell>
          <cell r="AC6299">
            <v>3118.58</v>
          </cell>
          <cell r="AD6299">
            <v>0</v>
          </cell>
        </row>
        <row r="6300">
          <cell r="S6300">
            <v>10</v>
          </cell>
          <cell r="V6300">
            <v>15202</v>
          </cell>
          <cell r="AC6300">
            <v>0</v>
          </cell>
          <cell r="AD6300">
            <v>0</v>
          </cell>
        </row>
        <row r="6301">
          <cell r="S6301">
            <v>10</v>
          </cell>
          <cell r="V6301">
            <v>13202</v>
          </cell>
          <cell r="AC6301">
            <v>12474.33</v>
          </cell>
          <cell r="AD6301">
            <v>0</v>
          </cell>
        </row>
        <row r="6302">
          <cell r="S6302">
            <v>10</v>
          </cell>
          <cell r="V6302">
            <v>39202</v>
          </cell>
          <cell r="AC6302">
            <v>1330.12</v>
          </cell>
          <cell r="AD6302">
            <v>0</v>
          </cell>
        </row>
        <row r="6303">
          <cell r="S6303">
            <v>10</v>
          </cell>
          <cell r="V6303" t="str">
            <v>OPERACIONES AJENAS DE INGRESO</v>
          </cell>
          <cell r="AC6303">
            <v>0</v>
          </cell>
          <cell r="AD6303">
            <v>0</v>
          </cell>
        </row>
        <row r="6304">
          <cell r="S6304">
            <v>10</v>
          </cell>
          <cell r="V6304">
            <v>13201</v>
          </cell>
          <cell r="AC6304">
            <v>8012.08</v>
          </cell>
          <cell r="AD6304">
            <v>0</v>
          </cell>
        </row>
        <row r="6305">
          <cell r="S6305">
            <v>10</v>
          </cell>
          <cell r="V6305">
            <v>13202</v>
          </cell>
          <cell r="AC6305">
            <v>32048.33</v>
          </cell>
          <cell r="AD6305">
            <v>0</v>
          </cell>
        </row>
        <row r="6306">
          <cell r="S6306">
            <v>10</v>
          </cell>
          <cell r="V6306">
            <v>39202</v>
          </cell>
          <cell r="AC6306">
            <v>5663.61</v>
          </cell>
          <cell r="AD6306">
            <v>0</v>
          </cell>
        </row>
        <row r="6307">
          <cell r="S6307">
            <v>10</v>
          </cell>
          <cell r="V6307" t="str">
            <v>OPERACIONES AJENAS DE INGRESO</v>
          </cell>
          <cell r="AC6307">
            <v>0</v>
          </cell>
          <cell r="AD6307">
            <v>0</v>
          </cell>
        </row>
        <row r="6308">
          <cell r="S6308">
            <v>10</v>
          </cell>
          <cell r="V6308">
            <v>13201</v>
          </cell>
          <cell r="AC6308">
            <v>8012.08</v>
          </cell>
          <cell r="AD6308">
            <v>0</v>
          </cell>
        </row>
        <row r="6309">
          <cell r="S6309">
            <v>10</v>
          </cell>
          <cell r="V6309">
            <v>13202</v>
          </cell>
          <cell r="AC6309">
            <v>32048.33</v>
          </cell>
          <cell r="AD6309">
            <v>0</v>
          </cell>
        </row>
        <row r="6310">
          <cell r="S6310">
            <v>10</v>
          </cell>
          <cell r="V6310">
            <v>39202</v>
          </cell>
          <cell r="AC6310">
            <v>5663.61</v>
          </cell>
          <cell r="AD6310">
            <v>0</v>
          </cell>
        </row>
        <row r="6311">
          <cell r="S6311">
            <v>10</v>
          </cell>
          <cell r="V6311" t="str">
            <v>OPERACIONES AJENAS DE INGRESO</v>
          </cell>
          <cell r="AC6311">
            <v>0</v>
          </cell>
          <cell r="AD6311">
            <v>0</v>
          </cell>
        </row>
        <row r="6312">
          <cell r="S6312">
            <v>7</v>
          </cell>
          <cell r="V6312">
            <v>11301</v>
          </cell>
          <cell r="AC6312">
            <v>2928</v>
          </cell>
          <cell r="AD6312">
            <v>0</v>
          </cell>
        </row>
        <row r="6313">
          <cell r="S6313">
            <v>7</v>
          </cell>
          <cell r="V6313">
            <v>13201</v>
          </cell>
          <cell r="AC6313">
            <v>0.49</v>
          </cell>
          <cell r="AD6313">
            <v>0</v>
          </cell>
        </row>
        <row r="6314">
          <cell r="S6314">
            <v>7</v>
          </cell>
          <cell r="V6314">
            <v>13202</v>
          </cell>
          <cell r="AC6314">
            <v>469.9</v>
          </cell>
          <cell r="AD6314">
            <v>0</v>
          </cell>
        </row>
        <row r="6315">
          <cell r="S6315">
            <v>7</v>
          </cell>
          <cell r="V6315">
            <v>15401</v>
          </cell>
          <cell r="AC6315">
            <v>840</v>
          </cell>
          <cell r="AD6315">
            <v>0</v>
          </cell>
        </row>
        <row r="6316">
          <cell r="S6316">
            <v>7</v>
          </cell>
          <cell r="V6316">
            <v>15402</v>
          </cell>
          <cell r="AC6316">
            <v>1278</v>
          </cell>
          <cell r="AD6316">
            <v>0</v>
          </cell>
        </row>
        <row r="6317">
          <cell r="S6317">
            <v>7</v>
          </cell>
          <cell r="V6317">
            <v>15202</v>
          </cell>
          <cell r="AC6317">
            <v>7687</v>
          </cell>
          <cell r="AD6317">
            <v>0</v>
          </cell>
        </row>
        <row r="6318">
          <cell r="S6318">
            <v>7</v>
          </cell>
          <cell r="V6318">
            <v>39202</v>
          </cell>
          <cell r="AC6318">
            <v>160.74</v>
          </cell>
          <cell r="AD6318">
            <v>0</v>
          </cell>
        </row>
        <row r="6319">
          <cell r="S6319">
            <v>7</v>
          </cell>
          <cell r="V6319" t="str">
            <v>OPERACIONES AJENAS DE INGRESO</v>
          </cell>
          <cell r="AC6319">
            <v>0</v>
          </cell>
          <cell r="AD6319">
            <v>0</v>
          </cell>
        </row>
        <row r="6320">
          <cell r="S6320">
            <v>11</v>
          </cell>
          <cell r="V6320">
            <v>33104</v>
          </cell>
          <cell r="AC6320">
            <v>18291.439999999999</v>
          </cell>
          <cell r="AD6320">
            <v>1463.21</v>
          </cell>
        </row>
        <row r="6321">
          <cell r="S6321">
            <v>11</v>
          </cell>
          <cell r="V6321">
            <v>39801</v>
          </cell>
          <cell r="AC6321">
            <v>1523</v>
          </cell>
          <cell r="AD6321">
            <v>0</v>
          </cell>
        </row>
        <row r="6322">
          <cell r="S6322">
            <v>11</v>
          </cell>
          <cell r="V6322">
            <v>39801</v>
          </cell>
          <cell r="AC6322">
            <v>22457</v>
          </cell>
          <cell r="AD6322">
            <v>0</v>
          </cell>
        </row>
        <row r="6323">
          <cell r="S6323">
            <v>11</v>
          </cell>
          <cell r="V6323">
            <v>39801</v>
          </cell>
          <cell r="AC6323">
            <v>7395</v>
          </cell>
          <cell r="AD6323">
            <v>0</v>
          </cell>
        </row>
        <row r="6324">
          <cell r="S6324">
            <v>11</v>
          </cell>
          <cell r="V6324">
            <v>39801</v>
          </cell>
          <cell r="AC6324">
            <v>1278</v>
          </cell>
          <cell r="AD6324">
            <v>0</v>
          </cell>
        </row>
        <row r="6325">
          <cell r="S6325">
            <v>11</v>
          </cell>
          <cell r="V6325">
            <v>39801</v>
          </cell>
          <cell r="AC6325">
            <v>2484</v>
          </cell>
          <cell r="AD6325">
            <v>0</v>
          </cell>
        </row>
        <row r="6326">
          <cell r="S6326">
            <v>11</v>
          </cell>
          <cell r="V6326">
            <v>39801</v>
          </cell>
          <cell r="AC6326">
            <v>2605</v>
          </cell>
          <cell r="AD6326">
            <v>0</v>
          </cell>
        </row>
        <row r="6327">
          <cell r="S6327">
            <v>11</v>
          </cell>
          <cell r="V6327">
            <v>39801</v>
          </cell>
          <cell r="AC6327">
            <v>2293</v>
          </cell>
          <cell r="AD6327">
            <v>0</v>
          </cell>
        </row>
        <row r="6328">
          <cell r="S6328">
            <v>11</v>
          </cell>
          <cell r="V6328">
            <v>39801</v>
          </cell>
          <cell r="AC6328">
            <v>3210</v>
          </cell>
          <cell r="AD6328">
            <v>0</v>
          </cell>
        </row>
        <row r="6329">
          <cell r="S6329">
            <v>11</v>
          </cell>
          <cell r="V6329">
            <v>39801</v>
          </cell>
          <cell r="AC6329">
            <v>16678</v>
          </cell>
          <cell r="AD6329">
            <v>0</v>
          </cell>
        </row>
        <row r="6330">
          <cell r="S6330">
            <v>11</v>
          </cell>
          <cell r="V6330">
            <v>39801</v>
          </cell>
          <cell r="AC6330">
            <v>3202</v>
          </cell>
          <cell r="AD6330">
            <v>0</v>
          </cell>
        </row>
        <row r="6331">
          <cell r="S6331">
            <v>11</v>
          </cell>
          <cell r="V6331">
            <v>39801</v>
          </cell>
          <cell r="AC6331">
            <v>3838</v>
          </cell>
          <cell r="AD6331">
            <v>0</v>
          </cell>
        </row>
        <row r="6332">
          <cell r="S6332">
            <v>11</v>
          </cell>
          <cell r="V6332">
            <v>39801</v>
          </cell>
          <cell r="AC6332">
            <v>11808</v>
          </cell>
          <cell r="AD6332">
            <v>0</v>
          </cell>
        </row>
        <row r="6333">
          <cell r="S6333">
            <v>11</v>
          </cell>
          <cell r="V6333">
            <v>39801</v>
          </cell>
          <cell r="AC6333">
            <v>2774</v>
          </cell>
          <cell r="AD6333">
            <v>0</v>
          </cell>
        </row>
        <row r="6334">
          <cell r="S6334">
            <v>11</v>
          </cell>
          <cell r="V6334">
            <v>39801</v>
          </cell>
          <cell r="AC6334">
            <v>767</v>
          </cell>
          <cell r="AD6334">
            <v>0</v>
          </cell>
        </row>
        <row r="6335">
          <cell r="S6335">
            <v>11</v>
          </cell>
          <cell r="V6335">
            <v>39801</v>
          </cell>
          <cell r="AC6335">
            <v>2379</v>
          </cell>
          <cell r="AD6335">
            <v>0</v>
          </cell>
        </row>
        <row r="6336">
          <cell r="S6336">
            <v>11</v>
          </cell>
          <cell r="V6336">
            <v>39801</v>
          </cell>
          <cell r="AC6336">
            <v>6119</v>
          </cell>
          <cell r="AD6336">
            <v>0</v>
          </cell>
        </row>
        <row r="6337">
          <cell r="S6337">
            <v>11</v>
          </cell>
          <cell r="V6337">
            <v>39801</v>
          </cell>
          <cell r="AC6337">
            <v>11810</v>
          </cell>
          <cell r="AD6337">
            <v>0</v>
          </cell>
        </row>
        <row r="6338">
          <cell r="S6338">
            <v>11</v>
          </cell>
          <cell r="V6338">
            <v>39801</v>
          </cell>
          <cell r="AC6338">
            <v>2881</v>
          </cell>
          <cell r="AD6338">
            <v>0</v>
          </cell>
        </row>
        <row r="6339">
          <cell r="S6339">
            <v>11</v>
          </cell>
          <cell r="V6339">
            <v>39801</v>
          </cell>
          <cell r="AC6339">
            <v>2717</v>
          </cell>
          <cell r="AD6339">
            <v>0</v>
          </cell>
        </row>
        <row r="6340">
          <cell r="S6340">
            <v>11</v>
          </cell>
          <cell r="V6340">
            <v>39801</v>
          </cell>
          <cell r="AC6340">
            <v>1534</v>
          </cell>
          <cell r="AD6340">
            <v>0</v>
          </cell>
        </row>
        <row r="6341">
          <cell r="S6341">
            <v>11</v>
          </cell>
          <cell r="V6341">
            <v>31101</v>
          </cell>
          <cell r="AC6341">
            <v>4778.74</v>
          </cell>
          <cell r="AD6341">
            <v>382.26</v>
          </cell>
        </row>
        <row r="6342">
          <cell r="S6342">
            <v>11</v>
          </cell>
          <cell r="V6342">
            <v>31301</v>
          </cell>
          <cell r="AC6342">
            <v>239</v>
          </cell>
          <cell r="AD6342">
            <v>14.4</v>
          </cell>
        </row>
        <row r="6343">
          <cell r="S6343">
            <v>11</v>
          </cell>
          <cell r="V6343">
            <v>35101</v>
          </cell>
          <cell r="AC6343">
            <v>42361.06</v>
          </cell>
          <cell r="AD6343">
            <v>6777.77</v>
          </cell>
        </row>
        <row r="6344">
          <cell r="S6344">
            <v>11</v>
          </cell>
          <cell r="V6344">
            <v>34101</v>
          </cell>
          <cell r="AC6344">
            <v>270</v>
          </cell>
          <cell r="AD6344">
            <v>43.2</v>
          </cell>
        </row>
        <row r="6345">
          <cell r="S6345">
            <v>11</v>
          </cell>
          <cell r="V6345">
            <v>33104</v>
          </cell>
          <cell r="AC6345">
            <v>18291.439999999999</v>
          </cell>
          <cell r="AD6345">
            <v>1463.31</v>
          </cell>
        </row>
        <row r="6346">
          <cell r="S6346">
            <v>11</v>
          </cell>
          <cell r="V6346">
            <v>26103</v>
          </cell>
          <cell r="AC6346">
            <v>820.19</v>
          </cell>
          <cell r="AD6346">
            <v>127.35</v>
          </cell>
        </row>
        <row r="6347">
          <cell r="S6347">
            <v>11</v>
          </cell>
          <cell r="V6347">
            <v>32601</v>
          </cell>
          <cell r="AC6347">
            <v>2950</v>
          </cell>
          <cell r="AD6347">
            <v>472</v>
          </cell>
        </row>
        <row r="6348">
          <cell r="S6348">
            <v>11</v>
          </cell>
          <cell r="V6348">
            <v>32201</v>
          </cell>
          <cell r="AC6348">
            <v>29444.33</v>
          </cell>
          <cell r="AD6348">
            <v>4711.09</v>
          </cell>
        </row>
        <row r="6349">
          <cell r="S6349">
            <v>11</v>
          </cell>
          <cell r="V6349">
            <v>35101</v>
          </cell>
          <cell r="AC6349">
            <v>981</v>
          </cell>
          <cell r="AD6349">
            <v>156.96</v>
          </cell>
        </row>
        <row r="6350">
          <cell r="S6350">
            <v>11</v>
          </cell>
          <cell r="V6350">
            <v>33104</v>
          </cell>
          <cell r="AC6350">
            <v>4059</v>
          </cell>
          <cell r="AD6350">
            <v>0</v>
          </cell>
        </row>
        <row r="6351">
          <cell r="S6351">
            <v>11</v>
          </cell>
          <cell r="V6351">
            <v>33104</v>
          </cell>
          <cell r="AC6351">
            <v>2922</v>
          </cell>
          <cell r="AD6351">
            <v>0</v>
          </cell>
        </row>
        <row r="6352">
          <cell r="S6352">
            <v>11</v>
          </cell>
          <cell r="V6352">
            <v>33104</v>
          </cell>
          <cell r="AC6352">
            <v>3765</v>
          </cell>
          <cell r="AD6352">
            <v>0</v>
          </cell>
        </row>
        <row r="6353">
          <cell r="S6353">
            <v>11</v>
          </cell>
          <cell r="V6353">
            <v>33104</v>
          </cell>
          <cell r="AC6353">
            <v>30553.4</v>
          </cell>
          <cell r="AD6353">
            <v>4888.54</v>
          </cell>
        </row>
        <row r="6354">
          <cell r="S6354">
            <v>11</v>
          </cell>
          <cell r="V6354">
            <v>33104</v>
          </cell>
          <cell r="AC6354">
            <v>1528.45</v>
          </cell>
          <cell r="AD6354">
            <v>244.55</v>
          </cell>
        </row>
        <row r="6355">
          <cell r="S6355">
            <v>11</v>
          </cell>
          <cell r="V6355">
            <v>33104</v>
          </cell>
          <cell r="AC6355">
            <v>18.5</v>
          </cell>
          <cell r="AD6355">
            <v>0</v>
          </cell>
        </row>
        <row r="6356">
          <cell r="S6356">
            <v>11</v>
          </cell>
          <cell r="V6356">
            <v>33104</v>
          </cell>
          <cell r="AC6356">
            <v>1000</v>
          </cell>
          <cell r="AD6356">
            <v>160</v>
          </cell>
        </row>
        <row r="6357">
          <cell r="S6357">
            <v>11</v>
          </cell>
          <cell r="V6357">
            <v>31101</v>
          </cell>
          <cell r="AC6357">
            <v>121138.77</v>
          </cell>
          <cell r="AD6357">
            <v>19382.23</v>
          </cell>
        </row>
        <row r="6358">
          <cell r="S6358">
            <v>11</v>
          </cell>
          <cell r="V6358">
            <v>32201</v>
          </cell>
          <cell r="AC6358">
            <v>28239.279999999999</v>
          </cell>
          <cell r="AD6358">
            <v>2259.14</v>
          </cell>
        </row>
        <row r="6359">
          <cell r="S6359">
            <v>11</v>
          </cell>
          <cell r="V6359">
            <v>31101</v>
          </cell>
          <cell r="AC6359">
            <v>24842.27</v>
          </cell>
          <cell r="AD6359">
            <v>3974.73</v>
          </cell>
        </row>
        <row r="6360">
          <cell r="S6360">
            <v>11</v>
          </cell>
          <cell r="V6360">
            <v>37504</v>
          </cell>
          <cell r="AC6360">
            <v>1176</v>
          </cell>
          <cell r="AD6360">
            <v>0</v>
          </cell>
        </row>
        <row r="6361">
          <cell r="S6361">
            <v>11</v>
          </cell>
          <cell r="V6361">
            <v>37504</v>
          </cell>
          <cell r="AC6361">
            <v>1630</v>
          </cell>
          <cell r="AD6361">
            <v>0</v>
          </cell>
        </row>
        <row r="6362">
          <cell r="S6362">
            <v>11</v>
          </cell>
          <cell r="V6362">
            <v>37504</v>
          </cell>
          <cell r="AC6362">
            <v>22338.2</v>
          </cell>
          <cell r="AD6362">
            <v>0</v>
          </cell>
        </row>
        <row r="6363">
          <cell r="S6363">
            <v>11</v>
          </cell>
          <cell r="V6363">
            <v>37504</v>
          </cell>
          <cell r="AC6363">
            <v>104</v>
          </cell>
          <cell r="AD6363">
            <v>0</v>
          </cell>
        </row>
        <row r="6364">
          <cell r="S6364">
            <v>11</v>
          </cell>
          <cell r="V6364">
            <v>31301</v>
          </cell>
          <cell r="AC6364">
            <v>169</v>
          </cell>
          <cell r="AD6364">
            <v>0</v>
          </cell>
        </row>
        <row r="6365">
          <cell r="S6365">
            <v>11</v>
          </cell>
          <cell r="V6365">
            <v>37504</v>
          </cell>
          <cell r="AC6365">
            <v>2409</v>
          </cell>
          <cell r="AD6365">
            <v>0</v>
          </cell>
        </row>
        <row r="6366">
          <cell r="S6366">
            <v>11</v>
          </cell>
          <cell r="V6366">
            <v>37504</v>
          </cell>
          <cell r="AC6366">
            <v>6039</v>
          </cell>
          <cell r="AD6366">
            <v>0</v>
          </cell>
        </row>
        <row r="6367">
          <cell r="S6367">
            <v>11</v>
          </cell>
          <cell r="V6367">
            <v>39202</v>
          </cell>
          <cell r="AC6367">
            <v>728</v>
          </cell>
          <cell r="AD6367">
            <v>0</v>
          </cell>
        </row>
        <row r="6368">
          <cell r="S6368">
            <v>11</v>
          </cell>
          <cell r="V6368">
            <v>31301</v>
          </cell>
          <cell r="AC6368">
            <v>3363</v>
          </cell>
          <cell r="AD6368">
            <v>0</v>
          </cell>
        </row>
        <row r="6369">
          <cell r="S6369">
            <v>11</v>
          </cell>
          <cell r="V6369" t="str">
            <v>OPERACIONES AJENAS DE EGRESO</v>
          </cell>
          <cell r="AC6369">
            <v>50884</v>
          </cell>
          <cell r="AD6369">
            <v>0</v>
          </cell>
        </row>
        <row r="6370">
          <cell r="S6370">
            <v>11</v>
          </cell>
          <cell r="V6370" t="str">
            <v>OPERACIONES AJENAS DE EGRESO</v>
          </cell>
          <cell r="AC6370">
            <v>16668</v>
          </cell>
          <cell r="AD6370">
            <v>0</v>
          </cell>
        </row>
        <row r="6371">
          <cell r="S6371">
            <v>11</v>
          </cell>
          <cell r="V6371" t="str">
            <v>OPERACIONES AJENAS DE EGRESO</v>
          </cell>
          <cell r="AC6371">
            <v>169149</v>
          </cell>
          <cell r="AD6371">
            <v>0</v>
          </cell>
        </row>
        <row r="6372">
          <cell r="S6372">
            <v>11</v>
          </cell>
          <cell r="V6372" t="str">
            <v>OPERACIONES AJENAS DE EGRESO</v>
          </cell>
          <cell r="AC6372">
            <v>85422</v>
          </cell>
          <cell r="AD6372">
            <v>0</v>
          </cell>
        </row>
        <row r="6373">
          <cell r="S6373">
            <v>11</v>
          </cell>
          <cell r="V6373">
            <v>14103</v>
          </cell>
          <cell r="AC6373">
            <v>915206.78</v>
          </cell>
          <cell r="AD6373">
            <v>0</v>
          </cell>
        </row>
        <row r="6374">
          <cell r="S6374">
            <v>11</v>
          </cell>
          <cell r="V6374">
            <v>14301</v>
          </cell>
          <cell r="AC6374">
            <v>497787.27999999997</v>
          </cell>
          <cell r="AD6374">
            <v>0</v>
          </cell>
        </row>
        <row r="6375">
          <cell r="S6375">
            <v>11</v>
          </cell>
          <cell r="V6375">
            <v>14103</v>
          </cell>
          <cell r="AC6375">
            <v>1314659.2599999998</v>
          </cell>
          <cell r="AD6375">
            <v>0</v>
          </cell>
        </row>
        <row r="6376">
          <cell r="S6376">
            <v>11</v>
          </cell>
          <cell r="V6376">
            <v>14202</v>
          </cell>
          <cell r="AC6376">
            <v>1244469.98</v>
          </cell>
          <cell r="AD6376">
            <v>0</v>
          </cell>
        </row>
        <row r="6377">
          <cell r="S6377">
            <v>11</v>
          </cell>
          <cell r="V6377" t="str">
            <v>OPERACIONES AJENAS DE EGRESO</v>
          </cell>
          <cell r="AC6377">
            <v>787348.94</v>
          </cell>
          <cell r="AD6377">
            <v>0</v>
          </cell>
        </row>
        <row r="6378">
          <cell r="S6378">
            <v>11</v>
          </cell>
          <cell r="V6378">
            <v>39801</v>
          </cell>
          <cell r="AC6378">
            <v>307723</v>
          </cell>
          <cell r="AD6378">
            <v>0</v>
          </cell>
        </row>
        <row r="6379">
          <cell r="S6379">
            <v>11</v>
          </cell>
          <cell r="V6379" t="str">
            <v>OPERACIONES AJENAS DE EGRESO</v>
          </cell>
          <cell r="AC6379">
            <v>2458708</v>
          </cell>
          <cell r="AD6379">
            <v>0</v>
          </cell>
        </row>
        <row r="6380">
          <cell r="S6380">
            <v>11</v>
          </cell>
          <cell r="V6380">
            <v>31904</v>
          </cell>
          <cell r="AC6380">
            <v>8575112.5</v>
          </cell>
          <cell r="AD6380">
            <v>1372018</v>
          </cell>
        </row>
        <row r="6381">
          <cell r="S6381">
            <v>11</v>
          </cell>
          <cell r="V6381">
            <v>31904</v>
          </cell>
          <cell r="AC6381">
            <v>8686300</v>
          </cell>
          <cell r="AD6381">
            <v>1389808</v>
          </cell>
        </row>
        <row r="6382">
          <cell r="S6382">
            <v>11</v>
          </cell>
          <cell r="V6382">
            <v>31904</v>
          </cell>
          <cell r="AC6382">
            <v>8686300</v>
          </cell>
          <cell r="AD6382">
            <v>1389808</v>
          </cell>
        </row>
        <row r="6383">
          <cell r="S6383">
            <v>11</v>
          </cell>
          <cell r="V6383">
            <v>32301</v>
          </cell>
          <cell r="AC6383">
            <v>355775.65</v>
          </cell>
          <cell r="AD6383">
            <v>56924.1</v>
          </cell>
        </row>
        <row r="6384">
          <cell r="S6384">
            <v>11</v>
          </cell>
          <cell r="V6384">
            <v>32301</v>
          </cell>
          <cell r="AC6384">
            <v>342172.34</v>
          </cell>
          <cell r="AD6384">
            <v>54747.58</v>
          </cell>
        </row>
        <row r="6385">
          <cell r="S6385">
            <v>11</v>
          </cell>
          <cell r="V6385">
            <v>32301</v>
          </cell>
          <cell r="AC6385">
            <v>379489.77</v>
          </cell>
          <cell r="AD6385">
            <v>60718.37</v>
          </cell>
        </row>
        <row r="6386">
          <cell r="S6386">
            <v>11</v>
          </cell>
          <cell r="V6386">
            <v>32301</v>
          </cell>
          <cell r="AC6386">
            <v>393710.82</v>
          </cell>
          <cell r="AD6386">
            <v>62993.73</v>
          </cell>
        </row>
        <row r="6387">
          <cell r="S6387">
            <v>11</v>
          </cell>
          <cell r="V6387">
            <v>37504</v>
          </cell>
          <cell r="AC6387">
            <v>447</v>
          </cell>
          <cell r="AD6387">
            <v>0</v>
          </cell>
        </row>
        <row r="6388">
          <cell r="S6388">
            <v>11</v>
          </cell>
          <cell r="V6388">
            <v>37504</v>
          </cell>
          <cell r="AC6388">
            <v>2269.9899999999998</v>
          </cell>
          <cell r="AD6388">
            <v>0</v>
          </cell>
        </row>
        <row r="6389">
          <cell r="S6389">
            <v>11</v>
          </cell>
          <cell r="V6389">
            <v>31301</v>
          </cell>
          <cell r="AC6389">
            <v>133.69</v>
          </cell>
          <cell r="AD6389">
            <v>21.31</v>
          </cell>
        </row>
        <row r="6390">
          <cell r="S6390">
            <v>11</v>
          </cell>
          <cell r="V6390">
            <v>31101</v>
          </cell>
          <cell r="AC6390">
            <v>69982.61</v>
          </cell>
          <cell r="AD6390">
            <v>11186.39</v>
          </cell>
        </row>
        <row r="6391">
          <cell r="S6391">
            <v>11</v>
          </cell>
          <cell r="V6391">
            <v>31101</v>
          </cell>
          <cell r="AC6391">
            <v>4570.37</v>
          </cell>
          <cell r="AD6391">
            <v>365.63</v>
          </cell>
        </row>
        <row r="6392">
          <cell r="S6392">
            <v>11</v>
          </cell>
          <cell r="V6392">
            <v>31101</v>
          </cell>
          <cell r="AC6392">
            <v>47318.17</v>
          </cell>
          <cell r="AD6392">
            <v>7570.91</v>
          </cell>
        </row>
        <row r="6393">
          <cell r="S6393">
            <v>11</v>
          </cell>
          <cell r="V6393">
            <v>39202</v>
          </cell>
          <cell r="AC6393">
            <v>1281.92</v>
          </cell>
          <cell r="AD6393">
            <v>0</v>
          </cell>
        </row>
        <row r="6394">
          <cell r="S6394">
            <v>11</v>
          </cell>
          <cell r="V6394">
            <v>32201</v>
          </cell>
          <cell r="AC6394">
            <v>60000</v>
          </cell>
          <cell r="AD6394">
            <v>9600</v>
          </cell>
        </row>
        <row r="6395">
          <cell r="S6395">
            <v>11</v>
          </cell>
          <cell r="V6395" t="str">
            <v>No aplica</v>
          </cell>
          <cell r="AC6395">
            <v>265058.48</v>
          </cell>
          <cell r="AD6395">
            <v>0</v>
          </cell>
        </row>
        <row r="6396">
          <cell r="S6396">
            <v>12</v>
          </cell>
          <cell r="V6396" t="str">
            <v>No aplica</v>
          </cell>
          <cell r="AC6396">
            <v>1171507.05</v>
          </cell>
          <cell r="AD6396">
            <v>0</v>
          </cell>
        </row>
        <row r="6397">
          <cell r="S6397">
            <v>12</v>
          </cell>
          <cell r="V6397" t="str">
            <v>No aplica</v>
          </cell>
          <cell r="AC6397">
            <v>1078914.67</v>
          </cell>
          <cell r="AD6397">
            <v>0</v>
          </cell>
        </row>
        <row r="6398">
          <cell r="S6398">
            <v>11</v>
          </cell>
          <cell r="V6398">
            <v>33104</v>
          </cell>
          <cell r="AC6398">
            <v>13342.91</v>
          </cell>
          <cell r="AD6398">
            <v>2134.87</v>
          </cell>
        </row>
        <row r="6399">
          <cell r="S6399">
            <v>11</v>
          </cell>
          <cell r="V6399">
            <v>31301</v>
          </cell>
          <cell r="AC6399">
            <v>795</v>
          </cell>
          <cell r="AD6399">
            <v>0</v>
          </cell>
        </row>
        <row r="6400">
          <cell r="S6400">
            <v>11</v>
          </cell>
          <cell r="V6400">
            <v>31301</v>
          </cell>
          <cell r="AC6400">
            <v>1272.31</v>
          </cell>
          <cell r="AD6400">
            <v>0</v>
          </cell>
        </row>
        <row r="6401">
          <cell r="S6401">
            <v>11</v>
          </cell>
          <cell r="V6401">
            <v>31301</v>
          </cell>
          <cell r="AC6401">
            <v>946</v>
          </cell>
          <cell r="AD6401">
            <v>0</v>
          </cell>
        </row>
        <row r="6402">
          <cell r="S6402">
            <v>11</v>
          </cell>
          <cell r="V6402">
            <v>31301</v>
          </cell>
          <cell r="AC6402">
            <v>2935</v>
          </cell>
          <cell r="AD6402">
            <v>470</v>
          </cell>
        </row>
        <row r="6403">
          <cell r="S6403">
            <v>11</v>
          </cell>
          <cell r="V6403">
            <v>31301</v>
          </cell>
          <cell r="AC6403">
            <v>99079</v>
          </cell>
          <cell r="AD6403">
            <v>15853</v>
          </cell>
        </row>
        <row r="6404">
          <cell r="S6404">
            <v>11</v>
          </cell>
          <cell r="V6404">
            <v>31101</v>
          </cell>
          <cell r="AC6404">
            <v>2538.77</v>
          </cell>
          <cell r="AD6404">
            <v>406.23</v>
          </cell>
        </row>
        <row r="6405">
          <cell r="S6405">
            <v>11</v>
          </cell>
          <cell r="V6405">
            <v>33104</v>
          </cell>
          <cell r="AC6405">
            <v>3000</v>
          </cell>
          <cell r="AD6405">
            <v>480</v>
          </cell>
        </row>
        <row r="6406">
          <cell r="S6406">
            <v>11</v>
          </cell>
          <cell r="V6406">
            <v>33104</v>
          </cell>
          <cell r="AC6406">
            <v>4000</v>
          </cell>
          <cell r="AD6406">
            <v>640</v>
          </cell>
        </row>
        <row r="6407">
          <cell r="S6407">
            <v>11</v>
          </cell>
          <cell r="V6407">
            <v>31101</v>
          </cell>
          <cell r="AC6407">
            <v>37162.660000000003</v>
          </cell>
          <cell r="AD6407">
            <v>5946.03</v>
          </cell>
        </row>
        <row r="6408">
          <cell r="S6408">
            <v>11</v>
          </cell>
          <cell r="V6408">
            <v>39202</v>
          </cell>
          <cell r="AC6408">
            <v>474.31</v>
          </cell>
          <cell r="AD6408">
            <v>0</v>
          </cell>
        </row>
        <row r="6409">
          <cell r="S6409">
            <v>11</v>
          </cell>
          <cell r="V6409">
            <v>33104</v>
          </cell>
          <cell r="AC6409">
            <v>1250</v>
          </cell>
          <cell r="AD6409">
            <v>200</v>
          </cell>
        </row>
        <row r="6410">
          <cell r="S6410">
            <v>11</v>
          </cell>
          <cell r="V6410">
            <v>33104</v>
          </cell>
          <cell r="AC6410">
            <v>35329</v>
          </cell>
          <cell r="AD6410">
            <v>0</v>
          </cell>
        </row>
        <row r="6411">
          <cell r="S6411">
            <v>11</v>
          </cell>
          <cell r="V6411">
            <v>33104</v>
          </cell>
          <cell r="AC6411">
            <v>925.6</v>
          </cell>
          <cell r="AD6411">
            <v>148.1</v>
          </cell>
        </row>
        <row r="6412">
          <cell r="S6412">
            <v>11</v>
          </cell>
          <cell r="V6412">
            <v>33104</v>
          </cell>
          <cell r="AC6412">
            <v>1388.4</v>
          </cell>
          <cell r="AD6412">
            <v>222.14</v>
          </cell>
        </row>
        <row r="6413">
          <cell r="S6413">
            <v>11</v>
          </cell>
          <cell r="V6413">
            <v>33901</v>
          </cell>
          <cell r="AC6413">
            <v>34482.75</v>
          </cell>
          <cell r="AD6413">
            <v>5517.24</v>
          </cell>
        </row>
        <row r="6414">
          <cell r="S6414">
            <v>11</v>
          </cell>
          <cell r="V6414">
            <v>33104</v>
          </cell>
          <cell r="AC6414">
            <v>58741.22</v>
          </cell>
          <cell r="AD6414">
            <v>9398.6</v>
          </cell>
        </row>
        <row r="6415">
          <cell r="S6415">
            <v>11</v>
          </cell>
          <cell r="V6415">
            <v>31301</v>
          </cell>
          <cell r="AC6415">
            <v>849.03</v>
          </cell>
          <cell r="AD6415">
            <v>0</v>
          </cell>
        </row>
        <row r="6416">
          <cell r="S6416">
            <v>11</v>
          </cell>
          <cell r="V6416">
            <v>35101</v>
          </cell>
          <cell r="AC6416">
            <v>17235.62</v>
          </cell>
          <cell r="AD6416">
            <v>0</v>
          </cell>
        </row>
        <row r="6417">
          <cell r="S6417">
            <v>11</v>
          </cell>
          <cell r="V6417">
            <v>35101</v>
          </cell>
          <cell r="AC6417">
            <v>17235.62</v>
          </cell>
          <cell r="AD6417">
            <v>0</v>
          </cell>
        </row>
        <row r="6418">
          <cell r="S6418">
            <v>11</v>
          </cell>
          <cell r="V6418">
            <v>34501</v>
          </cell>
          <cell r="AC6418">
            <v>340.33</v>
          </cell>
          <cell r="AD6418">
            <v>0</v>
          </cell>
        </row>
        <row r="6419">
          <cell r="S6419">
            <v>11</v>
          </cell>
          <cell r="V6419">
            <v>34501</v>
          </cell>
          <cell r="AC6419">
            <v>340.33</v>
          </cell>
          <cell r="AD6419">
            <v>0</v>
          </cell>
        </row>
        <row r="6420">
          <cell r="S6420">
            <v>11</v>
          </cell>
          <cell r="V6420">
            <v>33104</v>
          </cell>
          <cell r="AC6420">
            <v>126027.84</v>
          </cell>
          <cell r="AD6420">
            <v>20164.45</v>
          </cell>
        </row>
        <row r="6421">
          <cell r="S6421">
            <v>11</v>
          </cell>
          <cell r="V6421">
            <v>33104</v>
          </cell>
          <cell r="AC6421">
            <v>88091.99</v>
          </cell>
          <cell r="AD6421">
            <v>14094.72</v>
          </cell>
        </row>
        <row r="6422">
          <cell r="S6422">
            <v>11</v>
          </cell>
          <cell r="V6422">
            <v>39401</v>
          </cell>
          <cell r="AC6422">
            <v>534243.6</v>
          </cell>
          <cell r="AD6422">
            <v>0</v>
          </cell>
        </row>
        <row r="6423">
          <cell r="S6423">
            <v>11</v>
          </cell>
          <cell r="V6423">
            <v>32201</v>
          </cell>
          <cell r="AC6423">
            <v>32800</v>
          </cell>
          <cell r="AD6423">
            <v>5248</v>
          </cell>
        </row>
        <row r="6424">
          <cell r="S6424">
            <v>11</v>
          </cell>
          <cell r="V6424">
            <v>32201</v>
          </cell>
          <cell r="AC6424">
            <v>34808</v>
          </cell>
          <cell r="AD6424">
            <v>2784.64</v>
          </cell>
        </row>
        <row r="6425">
          <cell r="S6425">
            <v>11</v>
          </cell>
          <cell r="V6425">
            <v>35101</v>
          </cell>
          <cell r="AC6425">
            <v>1291.3800000000001</v>
          </cell>
          <cell r="AD6425">
            <v>206.62</v>
          </cell>
        </row>
        <row r="6426">
          <cell r="S6426">
            <v>11</v>
          </cell>
          <cell r="V6426">
            <v>31904</v>
          </cell>
          <cell r="AC6426">
            <v>8605700</v>
          </cell>
          <cell r="AD6426">
            <v>1376912</v>
          </cell>
        </row>
        <row r="6427">
          <cell r="S6427">
            <v>11</v>
          </cell>
          <cell r="V6427">
            <v>31904</v>
          </cell>
          <cell r="AC6427">
            <v>8605700</v>
          </cell>
          <cell r="AD6427">
            <v>1376912</v>
          </cell>
        </row>
        <row r="6428">
          <cell r="S6428">
            <v>11</v>
          </cell>
          <cell r="V6428">
            <v>31904</v>
          </cell>
          <cell r="AC6428">
            <v>8605700</v>
          </cell>
          <cell r="AD6428">
            <v>1376912</v>
          </cell>
        </row>
        <row r="6429">
          <cell r="S6429">
            <v>11</v>
          </cell>
          <cell r="V6429">
            <v>31602</v>
          </cell>
          <cell r="AC6429">
            <v>37474</v>
          </cell>
          <cell r="AD6429">
            <v>5995.84</v>
          </cell>
        </row>
        <row r="6430">
          <cell r="S6430">
            <v>11</v>
          </cell>
          <cell r="V6430">
            <v>31602</v>
          </cell>
          <cell r="AC6430">
            <v>37474</v>
          </cell>
          <cell r="AD6430">
            <v>5995.84</v>
          </cell>
        </row>
        <row r="6431">
          <cell r="S6431">
            <v>11</v>
          </cell>
          <cell r="V6431">
            <v>37504</v>
          </cell>
          <cell r="AC6431">
            <v>5930.32</v>
          </cell>
          <cell r="AD6431">
            <v>0</v>
          </cell>
        </row>
        <row r="6432">
          <cell r="S6432">
            <v>11</v>
          </cell>
          <cell r="V6432">
            <v>37504</v>
          </cell>
          <cell r="AC6432">
            <v>1340.6</v>
          </cell>
          <cell r="AD6432">
            <v>0</v>
          </cell>
        </row>
        <row r="6433">
          <cell r="S6433">
            <v>11</v>
          </cell>
          <cell r="V6433">
            <v>37504</v>
          </cell>
          <cell r="AC6433">
            <v>3708</v>
          </cell>
          <cell r="AD6433">
            <v>0</v>
          </cell>
        </row>
        <row r="6434">
          <cell r="S6434">
            <v>11</v>
          </cell>
          <cell r="V6434">
            <v>37504</v>
          </cell>
          <cell r="AC6434">
            <v>3656.98</v>
          </cell>
          <cell r="AD6434">
            <v>0</v>
          </cell>
        </row>
        <row r="6435">
          <cell r="S6435">
            <v>11</v>
          </cell>
          <cell r="V6435">
            <v>37504</v>
          </cell>
          <cell r="AC6435">
            <v>1087</v>
          </cell>
          <cell r="AD6435">
            <v>0</v>
          </cell>
        </row>
        <row r="6436">
          <cell r="S6436">
            <v>11</v>
          </cell>
          <cell r="V6436">
            <v>37504</v>
          </cell>
          <cell r="AC6436">
            <v>1394</v>
          </cell>
          <cell r="AD6436">
            <v>0</v>
          </cell>
        </row>
        <row r="6437">
          <cell r="S6437">
            <v>11</v>
          </cell>
          <cell r="V6437">
            <v>35901</v>
          </cell>
          <cell r="AC6437">
            <v>14500</v>
          </cell>
          <cell r="AD6437">
            <v>2320</v>
          </cell>
        </row>
        <row r="6438">
          <cell r="S6438">
            <v>11</v>
          </cell>
          <cell r="V6438">
            <v>32601</v>
          </cell>
          <cell r="AC6438">
            <v>2950</v>
          </cell>
          <cell r="AD6438">
            <v>472</v>
          </cell>
        </row>
        <row r="6439">
          <cell r="S6439">
            <v>11</v>
          </cell>
          <cell r="V6439">
            <v>31301</v>
          </cell>
          <cell r="AC6439">
            <v>374</v>
          </cell>
          <cell r="AD6439">
            <v>0</v>
          </cell>
        </row>
        <row r="6440">
          <cell r="S6440">
            <v>11</v>
          </cell>
          <cell r="V6440">
            <v>37504</v>
          </cell>
          <cell r="AC6440">
            <v>4086</v>
          </cell>
          <cell r="AD6440">
            <v>0</v>
          </cell>
        </row>
        <row r="6441">
          <cell r="S6441">
            <v>11</v>
          </cell>
          <cell r="V6441">
            <v>37504</v>
          </cell>
          <cell r="AC6441">
            <v>6450</v>
          </cell>
          <cell r="AD6441">
            <v>0</v>
          </cell>
        </row>
        <row r="6442">
          <cell r="S6442">
            <v>11</v>
          </cell>
          <cell r="V6442">
            <v>37504</v>
          </cell>
          <cell r="AC6442">
            <v>390</v>
          </cell>
          <cell r="AD6442">
            <v>0</v>
          </cell>
        </row>
        <row r="6443">
          <cell r="S6443">
            <v>11</v>
          </cell>
          <cell r="V6443">
            <v>32201</v>
          </cell>
          <cell r="AC6443">
            <v>40457.24</v>
          </cell>
          <cell r="AD6443">
            <v>6473.15</v>
          </cell>
        </row>
        <row r="6444">
          <cell r="S6444">
            <v>11</v>
          </cell>
          <cell r="V6444">
            <v>35101</v>
          </cell>
          <cell r="AC6444">
            <v>4045.72</v>
          </cell>
          <cell r="AD6444">
            <v>647.30999999999995</v>
          </cell>
        </row>
        <row r="6445">
          <cell r="S6445">
            <v>11</v>
          </cell>
          <cell r="V6445">
            <v>32201</v>
          </cell>
          <cell r="AC6445">
            <v>39071</v>
          </cell>
          <cell r="AD6445">
            <v>6251.36</v>
          </cell>
        </row>
        <row r="6446">
          <cell r="S6446">
            <v>11</v>
          </cell>
          <cell r="V6446">
            <v>31301</v>
          </cell>
          <cell r="AC6446">
            <v>618.15</v>
          </cell>
          <cell r="AD6446">
            <v>98.85</v>
          </cell>
        </row>
        <row r="6447">
          <cell r="S6447">
            <v>11</v>
          </cell>
          <cell r="V6447">
            <v>31101</v>
          </cell>
          <cell r="AC6447">
            <v>5468.86</v>
          </cell>
          <cell r="AD6447">
            <v>875.14</v>
          </cell>
        </row>
        <row r="6448">
          <cell r="S6448">
            <v>11</v>
          </cell>
          <cell r="V6448">
            <v>31101</v>
          </cell>
          <cell r="AC6448">
            <v>5447.48</v>
          </cell>
          <cell r="AD6448">
            <v>871.52</v>
          </cell>
        </row>
        <row r="6449">
          <cell r="S6449">
            <v>11</v>
          </cell>
          <cell r="V6449">
            <v>31101</v>
          </cell>
          <cell r="AC6449">
            <v>4852.55</v>
          </cell>
          <cell r="AD6449">
            <v>776.45</v>
          </cell>
        </row>
        <row r="6450">
          <cell r="S6450">
            <v>11</v>
          </cell>
          <cell r="V6450">
            <v>37504</v>
          </cell>
          <cell r="AC6450">
            <v>285</v>
          </cell>
          <cell r="AD6450">
            <v>0</v>
          </cell>
        </row>
        <row r="6451">
          <cell r="S6451">
            <v>11</v>
          </cell>
          <cell r="V6451">
            <v>37504</v>
          </cell>
          <cell r="AC6451">
            <v>430</v>
          </cell>
          <cell r="AD6451">
            <v>0</v>
          </cell>
        </row>
        <row r="6452">
          <cell r="S6452">
            <v>11</v>
          </cell>
          <cell r="V6452">
            <v>39401</v>
          </cell>
          <cell r="AC6452">
            <v>17447.240000000002</v>
          </cell>
          <cell r="AD6452">
            <v>2791.56</v>
          </cell>
        </row>
        <row r="6453">
          <cell r="S6453">
            <v>11</v>
          </cell>
          <cell r="V6453">
            <v>39401</v>
          </cell>
          <cell r="AC6453">
            <v>22032.01</v>
          </cell>
          <cell r="AD6453">
            <v>3525.12</v>
          </cell>
        </row>
        <row r="6454">
          <cell r="S6454">
            <v>11</v>
          </cell>
          <cell r="V6454">
            <v>39401</v>
          </cell>
          <cell r="AC6454">
            <v>114363.31</v>
          </cell>
          <cell r="AD6454">
            <v>18298.13</v>
          </cell>
        </row>
        <row r="6455">
          <cell r="S6455">
            <v>11</v>
          </cell>
          <cell r="V6455">
            <v>32301</v>
          </cell>
          <cell r="AC6455">
            <v>491033.75</v>
          </cell>
          <cell r="AD6455">
            <v>78565.399999999994</v>
          </cell>
        </row>
        <row r="6456">
          <cell r="S6456">
            <v>11</v>
          </cell>
          <cell r="V6456">
            <v>32301</v>
          </cell>
          <cell r="AC6456">
            <v>508923.39</v>
          </cell>
          <cell r="AD6456">
            <v>81427.740000000005</v>
          </cell>
        </row>
        <row r="6457">
          <cell r="S6457">
            <v>11</v>
          </cell>
          <cell r="V6457">
            <v>33301</v>
          </cell>
          <cell r="AC6457">
            <v>1490.74</v>
          </cell>
          <cell r="AD6457">
            <v>238.52</v>
          </cell>
        </row>
        <row r="6458">
          <cell r="S6458">
            <v>11</v>
          </cell>
          <cell r="V6458">
            <v>31301</v>
          </cell>
          <cell r="AC6458">
            <v>458</v>
          </cell>
          <cell r="AD6458">
            <v>0</v>
          </cell>
        </row>
        <row r="6459">
          <cell r="S6459">
            <v>11</v>
          </cell>
          <cell r="V6459">
            <v>31301</v>
          </cell>
          <cell r="AC6459">
            <v>1600</v>
          </cell>
          <cell r="AD6459">
            <v>256</v>
          </cell>
        </row>
        <row r="6460">
          <cell r="S6460">
            <v>11</v>
          </cell>
          <cell r="V6460">
            <v>31301</v>
          </cell>
          <cell r="AC6460">
            <v>800</v>
          </cell>
          <cell r="AD6460">
            <v>128</v>
          </cell>
        </row>
        <row r="6461">
          <cell r="S6461">
            <v>11</v>
          </cell>
          <cell r="V6461">
            <v>32701</v>
          </cell>
          <cell r="AC6461">
            <v>5351457.1500000004</v>
          </cell>
          <cell r="AD6461">
            <v>856233.16</v>
          </cell>
        </row>
        <row r="6462">
          <cell r="S6462">
            <v>11</v>
          </cell>
          <cell r="V6462">
            <v>32701</v>
          </cell>
          <cell r="AC6462">
            <v>121150.78</v>
          </cell>
          <cell r="AD6462">
            <v>19384.07</v>
          </cell>
        </row>
        <row r="6463">
          <cell r="S6463">
            <v>11</v>
          </cell>
          <cell r="V6463">
            <v>32701</v>
          </cell>
          <cell r="AC6463">
            <v>3659970.91</v>
          </cell>
          <cell r="AD6463">
            <v>585595.36</v>
          </cell>
        </row>
        <row r="6464">
          <cell r="S6464">
            <v>11</v>
          </cell>
          <cell r="V6464">
            <v>32701</v>
          </cell>
          <cell r="AC6464">
            <v>121150.78</v>
          </cell>
          <cell r="AD6464">
            <v>19384.07</v>
          </cell>
        </row>
        <row r="6465">
          <cell r="S6465">
            <v>11</v>
          </cell>
          <cell r="V6465" t="str">
            <v>No aplica</v>
          </cell>
          <cell r="AC6465">
            <v>360894.51</v>
          </cell>
          <cell r="AD6465">
            <v>0</v>
          </cell>
        </row>
        <row r="6466">
          <cell r="S6466">
            <v>11</v>
          </cell>
          <cell r="V6466" t="str">
            <v>31602</v>
          </cell>
          <cell r="AC6466">
            <v>25910</v>
          </cell>
          <cell r="AD6466">
            <v>4145.6000000000004</v>
          </cell>
        </row>
        <row r="6467">
          <cell r="S6467">
            <v>11</v>
          </cell>
          <cell r="V6467" t="str">
            <v>31602</v>
          </cell>
          <cell r="AC6467">
            <v>25910</v>
          </cell>
          <cell r="AD6467">
            <v>4145.6000000000004</v>
          </cell>
        </row>
        <row r="6468">
          <cell r="S6468">
            <v>11</v>
          </cell>
          <cell r="V6468" t="str">
            <v>31602</v>
          </cell>
          <cell r="AC6468">
            <v>343759</v>
          </cell>
          <cell r="AD6468">
            <v>55001.440000000002</v>
          </cell>
        </row>
        <row r="6469">
          <cell r="S6469">
            <v>11</v>
          </cell>
          <cell r="V6469" t="str">
            <v>31602</v>
          </cell>
          <cell r="AC6469">
            <v>343759</v>
          </cell>
          <cell r="AD6469">
            <v>55001.440000000002</v>
          </cell>
        </row>
        <row r="6470">
          <cell r="S6470">
            <v>11</v>
          </cell>
          <cell r="V6470" t="str">
            <v>31602</v>
          </cell>
          <cell r="AC6470">
            <v>96410</v>
          </cell>
          <cell r="AD6470">
            <v>15425.6</v>
          </cell>
        </row>
        <row r="6471">
          <cell r="S6471">
            <v>11</v>
          </cell>
          <cell r="V6471" t="str">
            <v>31602</v>
          </cell>
          <cell r="AC6471">
            <v>96410</v>
          </cell>
          <cell r="AD6471">
            <v>15425.6</v>
          </cell>
        </row>
        <row r="6472">
          <cell r="S6472">
            <v>11</v>
          </cell>
          <cell r="V6472" t="str">
            <v>31602</v>
          </cell>
          <cell r="AC6472">
            <v>96410</v>
          </cell>
          <cell r="AD6472">
            <v>15425.6</v>
          </cell>
        </row>
        <row r="6473">
          <cell r="S6473">
            <v>11</v>
          </cell>
          <cell r="V6473" t="str">
            <v>31602</v>
          </cell>
          <cell r="AC6473">
            <v>96410</v>
          </cell>
          <cell r="AD6473">
            <v>15425.6</v>
          </cell>
        </row>
        <row r="6474">
          <cell r="S6474">
            <v>11</v>
          </cell>
          <cell r="V6474" t="str">
            <v>31602</v>
          </cell>
          <cell r="AC6474">
            <v>96410</v>
          </cell>
          <cell r="AD6474">
            <v>15425.6</v>
          </cell>
        </row>
        <row r="6475">
          <cell r="S6475">
            <v>11</v>
          </cell>
          <cell r="V6475" t="str">
            <v>31602</v>
          </cell>
          <cell r="AC6475">
            <v>25910</v>
          </cell>
          <cell r="AD6475">
            <v>4145.6000000000004</v>
          </cell>
        </row>
        <row r="6476">
          <cell r="S6476">
            <v>11</v>
          </cell>
          <cell r="V6476" t="str">
            <v>31602</v>
          </cell>
          <cell r="AC6476">
            <v>25910</v>
          </cell>
          <cell r="AD6476">
            <v>4145.6000000000004</v>
          </cell>
        </row>
        <row r="6477">
          <cell r="S6477">
            <v>11</v>
          </cell>
          <cell r="V6477" t="str">
            <v>31602</v>
          </cell>
          <cell r="AC6477">
            <v>25910</v>
          </cell>
          <cell r="AD6477">
            <v>4145.6000000000004</v>
          </cell>
        </row>
        <row r="6478">
          <cell r="S6478">
            <v>11</v>
          </cell>
          <cell r="V6478" t="str">
            <v>31904</v>
          </cell>
          <cell r="AC6478">
            <v>8465555</v>
          </cell>
          <cell r="AD6478">
            <v>1354488.8</v>
          </cell>
        </row>
        <row r="6479">
          <cell r="S6479">
            <v>11</v>
          </cell>
          <cell r="V6479" t="str">
            <v>31602</v>
          </cell>
          <cell r="AC6479">
            <v>8605700</v>
          </cell>
          <cell r="AD6479">
            <v>1376912</v>
          </cell>
        </row>
        <row r="6480">
          <cell r="S6480">
            <v>11</v>
          </cell>
          <cell r="V6480" t="str">
            <v>31904</v>
          </cell>
          <cell r="AC6480">
            <v>8605700</v>
          </cell>
          <cell r="AD6480">
            <v>1376912</v>
          </cell>
        </row>
        <row r="6481">
          <cell r="S6481">
            <v>11</v>
          </cell>
          <cell r="V6481" t="str">
            <v>31904</v>
          </cell>
          <cell r="AC6481">
            <v>8544945</v>
          </cell>
          <cell r="AD6481">
            <v>1367191.2</v>
          </cell>
        </row>
        <row r="6482">
          <cell r="S6482">
            <v>11</v>
          </cell>
          <cell r="V6482" t="str">
            <v>32301</v>
          </cell>
          <cell r="AC6482">
            <v>507993.51999999996</v>
          </cell>
          <cell r="AD6482">
            <v>81278.97</v>
          </cell>
        </row>
        <row r="6483">
          <cell r="S6483">
            <v>11</v>
          </cell>
          <cell r="V6483" t="str">
            <v>32701</v>
          </cell>
          <cell r="AC6483">
            <v>5055076.6452799998</v>
          </cell>
          <cell r="AD6483">
            <v>808812.34440599987</v>
          </cell>
        </row>
        <row r="6484">
          <cell r="S6484">
            <v>11</v>
          </cell>
          <cell r="V6484" t="str">
            <v>32701</v>
          </cell>
          <cell r="AC6484">
            <v>275337.75</v>
          </cell>
          <cell r="AD6484">
            <v>44054.1</v>
          </cell>
        </row>
        <row r="6485">
          <cell r="S6485">
            <v>11</v>
          </cell>
          <cell r="V6485" t="str">
            <v>32701</v>
          </cell>
          <cell r="AC6485">
            <v>2089427.324398</v>
          </cell>
          <cell r="AD6485">
            <v>334308.46118099999</v>
          </cell>
        </row>
        <row r="6486">
          <cell r="S6486">
            <v>11</v>
          </cell>
          <cell r="V6486" t="str">
            <v>33602</v>
          </cell>
          <cell r="AC6486">
            <v>101793.48</v>
          </cell>
          <cell r="AD6486">
            <v>16286.95</v>
          </cell>
        </row>
        <row r="6487">
          <cell r="S6487">
            <v>11</v>
          </cell>
          <cell r="V6487" t="str">
            <v>33602</v>
          </cell>
          <cell r="AC6487">
            <v>84195.83</v>
          </cell>
          <cell r="AD6487">
            <v>13471.32</v>
          </cell>
        </row>
        <row r="6488">
          <cell r="S6488">
            <v>11</v>
          </cell>
          <cell r="V6488">
            <v>37504</v>
          </cell>
          <cell r="AC6488">
            <v>430</v>
          </cell>
          <cell r="AD6488">
            <v>0</v>
          </cell>
        </row>
        <row r="6489">
          <cell r="S6489">
            <v>11</v>
          </cell>
          <cell r="V6489" t="str">
            <v>No aplica</v>
          </cell>
          <cell r="AC6489">
            <v>361276.7</v>
          </cell>
          <cell r="AD6489">
            <v>0</v>
          </cell>
        </row>
        <row r="6490">
          <cell r="S6490">
            <v>11</v>
          </cell>
          <cell r="V6490" t="str">
            <v>No aplica</v>
          </cell>
          <cell r="AC6490">
            <v>405093</v>
          </cell>
          <cell r="AD6490">
            <v>0</v>
          </cell>
        </row>
        <row r="6491">
          <cell r="S6491">
            <v>11</v>
          </cell>
          <cell r="V6491" t="str">
            <v>No aplica</v>
          </cell>
          <cell r="AC6491">
            <v>524716.94999999995</v>
          </cell>
          <cell r="AD6491">
            <v>0</v>
          </cell>
        </row>
        <row r="6492">
          <cell r="S6492">
            <v>11</v>
          </cell>
          <cell r="V6492" t="str">
            <v>No aplica</v>
          </cell>
          <cell r="AC6492">
            <v>70000</v>
          </cell>
          <cell r="AD6492">
            <v>0</v>
          </cell>
        </row>
        <row r="6493">
          <cell r="S6493">
            <v>11</v>
          </cell>
          <cell r="V6493">
            <v>13201</v>
          </cell>
          <cell r="AC6493">
            <v>4706.6499999999996</v>
          </cell>
          <cell r="AD6493">
            <v>0</v>
          </cell>
        </row>
        <row r="6494">
          <cell r="S6494">
            <v>11</v>
          </cell>
          <cell r="V6494">
            <v>13202</v>
          </cell>
          <cell r="AC6494">
            <v>48567.37</v>
          </cell>
          <cell r="AD6494">
            <v>0</v>
          </cell>
        </row>
        <row r="6495">
          <cell r="S6495">
            <v>11</v>
          </cell>
          <cell r="V6495">
            <v>15202</v>
          </cell>
          <cell r="AC6495">
            <v>8495.2800000000007</v>
          </cell>
          <cell r="AD6495">
            <v>0</v>
          </cell>
        </row>
        <row r="6496">
          <cell r="S6496">
            <v>11</v>
          </cell>
          <cell r="V6496">
            <v>39202</v>
          </cell>
          <cell r="AC6496">
            <v>9067.33</v>
          </cell>
          <cell r="AD6496">
            <v>0</v>
          </cell>
        </row>
        <row r="6497">
          <cell r="S6497">
            <v>11</v>
          </cell>
          <cell r="V6497" t="str">
            <v>OPERACIONES AJENAS DE INGRESO</v>
          </cell>
          <cell r="AC6497">
            <v>0</v>
          </cell>
          <cell r="AD6497">
            <v>0</v>
          </cell>
        </row>
        <row r="6498">
          <cell r="S6498">
            <v>11</v>
          </cell>
          <cell r="V6498">
            <v>13201</v>
          </cell>
          <cell r="AC6498">
            <v>3642.92</v>
          </cell>
          <cell r="AD6498">
            <v>0</v>
          </cell>
        </row>
        <row r="6499">
          <cell r="S6499">
            <v>11</v>
          </cell>
          <cell r="V6499">
            <v>13202</v>
          </cell>
          <cell r="AC6499">
            <v>14571.67</v>
          </cell>
          <cell r="AD6499">
            <v>0</v>
          </cell>
        </row>
        <row r="6500">
          <cell r="S6500">
            <v>11</v>
          </cell>
          <cell r="V6500">
            <v>39202</v>
          </cell>
          <cell r="AC6500">
            <v>1778.11</v>
          </cell>
          <cell r="AD6500">
            <v>0</v>
          </cell>
        </row>
        <row r="6501">
          <cell r="S6501">
            <v>11</v>
          </cell>
          <cell r="V6501" t="str">
            <v>OPERACIONES AJENAS DE INGRESO</v>
          </cell>
          <cell r="AC6501">
            <v>0</v>
          </cell>
          <cell r="AD6501">
            <v>0</v>
          </cell>
        </row>
        <row r="6502">
          <cell r="S6502">
            <v>11</v>
          </cell>
          <cell r="V6502">
            <v>13201</v>
          </cell>
          <cell r="AC6502">
            <v>5152.83</v>
          </cell>
          <cell r="AD6502">
            <v>0</v>
          </cell>
        </row>
        <row r="6503">
          <cell r="S6503">
            <v>11</v>
          </cell>
          <cell r="V6503">
            <v>13202</v>
          </cell>
          <cell r="AC6503">
            <v>20611.330000000002</v>
          </cell>
          <cell r="AD6503">
            <v>0</v>
          </cell>
        </row>
        <row r="6504">
          <cell r="S6504">
            <v>11</v>
          </cell>
          <cell r="V6504">
            <v>39202</v>
          </cell>
          <cell r="AC6504">
            <v>3068.18</v>
          </cell>
          <cell r="AD6504">
            <v>0</v>
          </cell>
        </row>
        <row r="6505">
          <cell r="S6505">
            <v>11</v>
          </cell>
          <cell r="V6505" t="str">
            <v>OPERACIONES AJENAS DE INGRESO</v>
          </cell>
          <cell r="AC6505">
            <v>0</v>
          </cell>
          <cell r="AD6505">
            <v>0</v>
          </cell>
        </row>
        <row r="6506">
          <cell r="S6506">
            <v>11</v>
          </cell>
          <cell r="V6506">
            <v>13201</v>
          </cell>
          <cell r="AC6506">
            <v>3642.92</v>
          </cell>
          <cell r="AD6506">
            <v>0</v>
          </cell>
        </row>
        <row r="6507">
          <cell r="S6507">
            <v>11</v>
          </cell>
          <cell r="V6507">
            <v>13202</v>
          </cell>
          <cell r="AC6507">
            <v>14571.67</v>
          </cell>
          <cell r="AD6507">
            <v>0</v>
          </cell>
        </row>
        <row r="6508">
          <cell r="S6508">
            <v>11</v>
          </cell>
          <cell r="V6508">
            <v>39202</v>
          </cell>
          <cell r="AC6508">
            <v>1778.11</v>
          </cell>
          <cell r="AD6508">
            <v>0</v>
          </cell>
        </row>
        <row r="6509">
          <cell r="S6509">
            <v>11</v>
          </cell>
          <cell r="V6509" t="str">
            <v>OPERACIONES AJENAS DE INGRESO</v>
          </cell>
          <cell r="AC6509">
            <v>0</v>
          </cell>
          <cell r="AD6509">
            <v>0</v>
          </cell>
        </row>
        <row r="6510">
          <cell r="S6510">
            <v>11</v>
          </cell>
          <cell r="V6510">
            <v>13201</v>
          </cell>
          <cell r="AC6510">
            <v>2130</v>
          </cell>
          <cell r="AD6510">
            <v>0</v>
          </cell>
        </row>
        <row r="6511">
          <cell r="S6511">
            <v>11</v>
          </cell>
          <cell r="V6511">
            <v>13202</v>
          </cell>
          <cell r="AC6511">
            <v>8520</v>
          </cell>
          <cell r="AD6511">
            <v>0</v>
          </cell>
        </row>
        <row r="6512">
          <cell r="S6512">
            <v>11</v>
          </cell>
          <cell r="V6512">
            <v>39202</v>
          </cell>
          <cell r="AC6512">
            <v>673.3</v>
          </cell>
          <cell r="AD6512">
            <v>0</v>
          </cell>
        </row>
        <row r="6513">
          <cell r="S6513">
            <v>11</v>
          </cell>
          <cell r="V6513" t="str">
            <v>OPERACIONES AJENAS DE INGRESO</v>
          </cell>
          <cell r="AC6513">
            <v>0</v>
          </cell>
          <cell r="AD6513">
            <v>0</v>
          </cell>
        </row>
        <row r="6514">
          <cell r="S6514">
            <v>11</v>
          </cell>
          <cell r="V6514">
            <v>13201</v>
          </cell>
          <cell r="AC6514">
            <v>2906.52</v>
          </cell>
          <cell r="AD6514">
            <v>0</v>
          </cell>
        </row>
        <row r="6515">
          <cell r="S6515">
            <v>11</v>
          </cell>
          <cell r="V6515">
            <v>13202</v>
          </cell>
          <cell r="AC6515">
            <v>11638.55</v>
          </cell>
          <cell r="AD6515">
            <v>0</v>
          </cell>
        </row>
        <row r="6516">
          <cell r="S6516">
            <v>11</v>
          </cell>
          <cell r="V6516">
            <v>39202</v>
          </cell>
          <cell r="AC6516">
            <v>1177.26</v>
          </cell>
          <cell r="AD6516">
            <v>0</v>
          </cell>
        </row>
        <row r="6517">
          <cell r="S6517">
            <v>11</v>
          </cell>
          <cell r="V6517" t="str">
            <v>OPERACIONES AJENAS DE INGRESO</v>
          </cell>
          <cell r="AC6517">
            <v>0</v>
          </cell>
          <cell r="AD6517">
            <v>0</v>
          </cell>
        </row>
        <row r="6518">
          <cell r="S6518">
            <v>11</v>
          </cell>
          <cell r="V6518">
            <v>13201</v>
          </cell>
          <cell r="AC6518">
            <v>1704</v>
          </cell>
          <cell r="AD6518">
            <v>0</v>
          </cell>
        </row>
        <row r="6519">
          <cell r="S6519">
            <v>11</v>
          </cell>
          <cell r="V6519">
            <v>13202</v>
          </cell>
          <cell r="AC6519">
            <v>6816</v>
          </cell>
          <cell r="AD6519">
            <v>0</v>
          </cell>
        </row>
        <row r="6520">
          <cell r="S6520">
            <v>11</v>
          </cell>
          <cell r="V6520">
            <v>13201</v>
          </cell>
          <cell r="AC6520">
            <v>1710.74</v>
          </cell>
          <cell r="AD6520">
            <v>0</v>
          </cell>
        </row>
        <row r="6521">
          <cell r="S6521">
            <v>11</v>
          </cell>
          <cell r="V6521">
            <v>13202</v>
          </cell>
          <cell r="AC6521">
            <v>6863.57</v>
          </cell>
          <cell r="AD6521">
            <v>0</v>
          </cell>
        </row>
        <row r="6522">
          <cell r="S6522">
            <v>11</v>
          </cell>
          <cell r="V6522">
            <v>15202</v>
          </cell>
          <cell r="AC6522">
            <v>3442.09</v>
          </cell>
          <cell r="AD6522">
            <v>0</v>
          </cell>
        </row>
        <row r="6523">
          <cell r="S6523">
            <v>11</v>
          </cell>
          <cell r="V6523">
            <v>39202</v>
          </cell>
          <cell r="AC6523">
            <v>39.26</v>
          </cell>
          <cell r="AD6523">
            <v>0</v>
          </cell>
        </row>
        <row r="6524">
          <cell r="S6524">
            <v>11</v>
          </cell>
          <cell r="V6524" t="str">
            <v>OPERACIONES AJENAS DE INGRESO</v>
          </cell>
          <cell r="AC6524">
            <v>0</v>
          </cell>
          <cell r="AD6524">
            <v>0</v>
          </cell>
        </row>
        <row r="6525">
          <cell r="S6525">
            <v>11</v>
          </cell>
          <cell r="V6525">
            <v>13201</v>
          </cell>
          <cell r="AC6525">
            <v>2130</v>
          </cell>
          <cell r="AD6525">
            <v>0</v>
          </cell>
        </row>
        <row r="6526">
          <cell r="S6526">
            <v>11</v>
          </cell>
          <cell r="V6526">
            <v>13202</v>
          </cell>
          <cell r="AC6526">
            <v>8520</v>
          </cell>
          <cell r="AD6526">
            <v>0</v>
          </cell>
        </row>
        <row r="6527">
          <cell r="S6527">
            <v>11</v>
          </cell>
          <cell r="V6527">
            <v>39202</v>
          </cell>
          <cell r="AC6527">
            <v>673.3</v>
          </cell>
          <cell r="AD6527">
            <v>0</v>
          </cell>
        </row>
        <row r="6528">
          <cell r="S6528">
            <v>11</v>
          </cell>
          <cell r="V6528" t="str">
            <v>OPERACIONES AJENAS DE INGRESO</v>
          </cell>
          <cell r="AC6528">
            <v>0</v>
          </cell>
          <cell r="AD6528">
            <v>0</v>
          </cell>
        </row>
        <row r="6529">
          <cell r="S6529">
            <v>11</v>
          </cell>
          <cell r="V6529">
            <v>13201</v>
          </cell>
          <cell r="AC6529">
            <v>2130</v>
          </cell>
          <cell r="AD6529">
            <v>0</v>
          </cell>
        </row>
        <row r="6530">
          <cell r="S6530">
            <v>11</v>
          </cell>
          <cell r="V6530">
            <v>13202</v>
          </cell>
          <cell r="AC6530">
            <v>8520</v>
          </cell>
          <cell r="AD6530">
            <v>0</v>
          </cell>
        </row>
        <row r="6531">
          <cell r="S6531">
            <v>11</v>
          </cell>
          <cell r="V6531">
            <v>13201</v>
          </cell>
          <cell r="AC6531">
            <v>2130</v>
          </cell>
          <cell r="AD6531">
            <v>0</v>
          </cell>
        </row>
        <row r="6532">
          <cell r="S6532">
            <v>11</v>
          </cell>
          <cell r="V6532">
            <v>13202</v>
          </cell>
          <cell r="AC6532">
            <v>8520</v>
          </cell>
          <cell r="AD6532">
            <v>0</v>
          </cell>
        </row>
        <row r="6533">
          <cell r="S6533">
            <v>11</v>
          </cell>
          <cell r="V6533">
            <v>15202</v>
          </cell>
          <cell r="AC6533">
            <v>0</v>
          </cell>
          <cell r="AD6533">
            <v>0</v>
          </cell>
        </row>
        <row r="6534">
          <cell r="S6534">
            <v>11</v>
          </cell>
          <cell r="V6534">
            <v>39202</v>
          </cell>
          <cell r="AC6534">
            <v>673.3</v>
          </cell>
          <cell r="AD6534">
            <v>0</v>
          </cell>
        </row>
        <row r="6535">
          <cell r="S6535">
            <v>11</v>
          </cell>
          <cell r="V6535" t="str">
            <v>OPERACIONES AJENAS DE INGRESO</v>
          </cell>
          <cell r="AC6535">
            <v>0</v>
          </cell>
          <cell r="AD6535">
            <v>0</v>
          </cell>
        </row>
        <row r="6536">
          <cell r="S6536">
            <v>11</v>
          </cell>
          <cell r="V6536">
            <v>13201</v>
          </cell>
          <cell r="AC6536">
            <v>2130</v>
          </cell>
          <cell r="AD6536">
            <v>0</v>
          </cell>
        </row>
        <row r="6537">
          <cell r="S6537">
            <v>11</v>
          </cell>
          <cell r="V6537">
            <v>13202</v>
          </cell>
          <cell r="AC6537">
            <v>8520</v>
          </cell>
          <cell r="AD6537">
            <v>0</v>
          </cell>
        </row>
        <row r="6538">
          <cell r="S6538">
            <v>11</v>
          </cell>
          <cell r="V6538">
            <v>39202</v>
          </cell>
          <cell r="AC6538">
            <v>673.3</v>
          </cell>
          <cell r="AD6538">
            <v>0</v>
          </cell>
        </row>
        <row r="6539">
          <cell r="S6539">
            <v>11</v>
          </cell>
          <cell r="V6539" t="str">
            <v>OPERACIONES AJENAS DE INGRESO</v>
          </cell>
          <cell r="AC6539">
            <v>0</v>
          </cell>
          <cell r="AD6539">
            <v>0</v>
          </cell>
        </row>
        <row r="6540">
          <cell r="S6540">
            <v>11</v>
          </cell>
          <cell r="V6540">
            <v>13201</v>
          </cell>
          <cell r="AC6540">
            <v>2130</v>
          </cell>
          <cell r="AD6540">
            <v>0</v>
          </cell>
        </row>
        <row r="6541">
          <cell r="S6541">
            <v>11</v>
          </cell>
          <cell r="V6541">
            <v>13202</v>
          </cell>
          <cell r="AC6541">
            <v>8520</v>
          </cell>
          <cell r="AD6541">
            <v>0</v>
          </cell>
        </row>
        <row r="6542">
          <cell r="S6542">
            <v>11</v>
          </cell>
          <cell r="V6542">
            <v>39202</v>
          </cell>
          <cell r="AC6542">
            <v>673.3</v>
          </cell>
          <cell r="AD6542">
            <v>0</v>
          </cell>
        </row>
        <row r="6543">
          <cell r="S6543">
            <v>11</v>
          </cell>
          <cell r="V6543" t="str">
            <v>OPERACIONES AJENAS DE INGRESO</v>
          </cell>
          <cell r="AC6543">
            <v>0</v>
          </cell>
          <cell r="AD6543">
            <v>0</v>
          </cell>
        </row>
        <row r="6544">
          <cell r="S6544">
            <v>11</v>
          </cell>
          <cell r="V6544">
            <v>13201</v>
          </cell>
          <cell r="AC6544">
            <v>3118.58</v>
          </cell>
          <cell r="AD6544">
            <v>0</v>
          </cell>
        </row>
        <row r="6545">
          <cell r="S6545">
            <v>11</v>
          </cell>
          <cell r="V6545">
            <v>13202</v>
          </cell>
          <cell r="AC6545">
            <v>12474.33</v>
          </cell>
          <cell r="AD6545">
            <v>0</v>
          </cell>
        </row>
        <row r="6546">
          <cell r="S6546">
            <v>11</v>
          </cell>
          <cell r="V6546">
            <v>39202</v>
          </cell>
          <cell r="AC6546">
            <v>1330.12</v>
          </cell>
          <cell r="AD6546">
            <v>0</v>
          </cell>
        </row>
        <row r="6547">
          <cell r="S6547">
            <v>11</v>
          </cell>
          <cell r="V6547" t="str">
            <v>OPERACIONES AJENAS DE INGRESO</v>
          </cell>
          <cell r="AC6547">
            <v>0</v>
          </cell>
          <cell r="AD6547">
            <v>0</v>
          </cell>
        </row>
        <row r="6548">
          <cell r="S6548">
            <v>11</v>
          </cell>
          <cell r="V6548">
            <v>13201</v>
          </cell>
          <cell r="AC6548">
            <v>1422.84</v>
          </cell>
          <cell r="AD6548">
            <v>0</v>
          </cell>
        </row>
        <row r="6549">
          <cell r="S6549">
            <v>11</v>
          </cell>
          <cell r="V6549">
            <v>13202</v>
          </cell>
          <cell r="AC6549">
            <v>5682.84</v>
          </cell>
          <cell r="AD6549">
            <v>0</v>
          </cell>
        </row>
        <row r="6550">
          <cell r="S6550">
            <v>11</v>
          </cell>
          <cell r="V6550">
            <v>15202</v>
          </cell>
          <cell r="AC6550">
            <v>281.16000000000003</v>
          </cell>
          <cell r="AD6550">
            <v>0</v>
          </cell>
        </row>
        <row r="6551">
          <cell r="S6551">
            <v>11</v>
          </cell>
          <cell r="V6551">
            <v>13201</v>
          </cell>
          <cell r="AC6551">
            <v>3118.58</v>
          </cell>
          <cell r="AD6551">
            <v>0</v>
          </cell>
        </row>
        <row r="6552">
          <cell r="S6552">
            <v>11</v>
          </cell>
          <cell r="V6552">
            <v>13202</v>
          </cell>
          <cell r="AC6552">
            <v>12474.33</v>
          </cell>
          <cell r="AD6552">
            <v>0</v>
          </cell>
        </row>
        <row r="6553">
          <cell r="S6553">
            <v>11</v>
          </cell>
          <cell r="V6553">
            <v>15202</v>
          </cell>
          <cell r="AC6553">
            <v>0</v>
          </cell>
          <cell r="AD6553">
            <v>0</v>
          </cell>
        </row>
        <row r="6554">
          <cell r="S6554">
            <v>11</v>
          </cell>
          <cell r="V6554">
            <v>39202</v>
          </cell>
          <cell r="AC6554">
            <v>1330.12</v>
          </cell>
          <cell r="AD6554">
            <v>0</v>
          </cell>
        </row>
        <row r="6555">
          <cell r="S6555">
            <v>11</v>
          </cell>
          <cell r="V6555" t="str">
            <v>OPERACIONES AJENAS DE INGRESO</v>
          </cell>
          <cell r="AC6555">
            <v>0</v>
          </cell>
          <cell r="AD6555">
            <v>0</v>
          </cell>
        </row>
        <row r="6556">
          <cell r="S6556">
            <v>11</v>
          </cell>
          <cell r="V6556">
            <v>13201</v>
          </cell>
          <cell r="AC6556">
            <v>3118.58</v>
          </cell>
          <cell r="AD6556">
            <v>0</v>
          </cell>
        </row>
        <row r="6557">
          <cell r="S6557">
            <v>11</v>
          </cell>
          <cell r="V6557">
            <v>13202</v>
          </cell>
          <cell r="AC6557">
            <v>12474.33</v>
          </cell>
          <cell r="AD6557">
            <v>0</v>
          </cell>
        </row>
        <row r="6558">
          <cell r="S6558">
            <v>11</v>
          </cell>
          <cell r="V6558">
            <v>39202</v>
          </cell>
          <cell r="AC6558">
            <v>1330.12</v>
          </cell>
          <cell r="AD6558">
            <v>0</v>
          </cell>
        </row>
        <row r="6559">
          <cell r="S6559">
            <v>11</v>
          </cell>
          <cell r="V6559" t="str">
            <v>OPERACIONES AJENAS DE INGRESO</v>
          </cell>
          <cell r="AC6559">
            <v>0</v>
          </cell>
          <cell r="AD6559">
            <v>0</v>
          </cell>
        </row>
        <row r="6560">
          <cell r="S6560">
            <v>12</v>
          </cell>
          <cell r="V6560">
            <v>31101</v>
          </cell>
          <cell r="AC6560">
            <v>43.93</v>
          </cell>
          <cell r="AD6560">
            <v>7.07</v>
          </cell>
        </row>
        <row r="6561">
          <cell r="S6561">
            <v>12</v>
          </cell>
          <cell r="V6561">
            <v>31301</v>
          </cell>
          <cell r="AC6561">
            <v>750.78</v>
          </cell>
          <cell r="AD6561">
            <v>120.22</v>
          </cell>
        </row>
        <row r="6562">
          <cell r="S6562">
            <v>12</v>
          </cell>
          <cell r="V6562">
            <v>31301</v>
          </cell>
          <cell r="AC6562">
            <v>356</v>
          </cell>
          <cell r="AD6562">
            <v>0</v>
          </cell>
        </row>
        <row r="6563">
          <cell r="S6563">
            <v>12</v>
          </cell>
          <cell r="V6563">
            <v>31301</v>
          </cell>
          <cell r="AC6563">
            <v>320.77999999999997</v>
          </cell>
          <cell r="AD6563">
            <v>51.22</v>
          </cell>
        </row>
        <row r="6564">
          <cell r="S6564">
            <v>11</v>
          </cell>
          <cell r="V6564">
            <v>37504</v>
          </cell>
          <cell r="AC6564">
            <v>4410</v>
          </cell>
          <cell r="AD6564">
            <v>0</v>
          </cell>
        </row>
        <row r="6565">
          <cell r="S6565">
            <v>11</v>
          </cell>
          <cell r="V6565">
            <v>37504</v>
          </cell>
          <cell r="AC6565">
            <v>4410</v>
          </cell>
          <cell r="AD6565">
            <v>0</v>
          </cell>
        </row>
        <row r="6566">
          <cell r="S6566">
            <v>11</v>
          </cell>
          <cell r="V6566">
            <v>37504</v>
          </cell>
          <cell r="AC6566">
            <v>2550</v>
          </cell>
          <cell r="AD6566">
            <v>0</v>
          </cell>
        </row>
        <row r="6567">
          <cell r="S6567">
            <v>11</v>
          </cell>
          <cell r="V6567" t="str">
            <v>No aplica</v>
          </cell>
          <cell r="AC6567">
            <v>21090.12</v>
          </cell>
          <cell r="AD6567">
            <v>0</v>
          </cell>
        </row>
        <row r="6568">
          <cell r="S6568">
            <v>11</v>
          </cell>
          <cell r="V6568" t="str">
            <v>No aplica</v>
          </cell>
          <cell r="AC6568">
            <v>190214.35</v>
          </cell>
          <cell r="AD6568">
            <v>0</v>
          </cell>
        </row>
        <row r="6569">
          <cell r="S6569">
            <v>11</v>
          </cell>
          <cell r="V6569">
            <v>11301</v>
          </cell>
          <cell r="AC6569">
            <v>1419930.4</v>
          </cell>
          <cell r="AD6569">
            <v>0</v>
          </cell>
        </row>
        <row r="6570">
          <cell r="S6570">
            <v>11</v>
          </cell>
          <cell r="V6570">
            <v>11301</v>
          </cell>
          <cell r="AC6570">
            <v>1760598.8</v>
          </cell>
          <cell r="AD6570">
            <v>0</v>
          </cell>
        </row>
        <row r="6571">
          <cell r="S6571">
            <v>11</v>
          </cell>
          <cell r="V6571">
            <v>15402</v>
          </cell>
          <cell r="AC6571">
            <v>2164127.4700000002</v>
          </cell>
          <cell r="AD6571">
            <v>0</v>
          </cell>
        </row>
        <row r="6572">
          <cell r="S6572">
            <v>11</v>
          </cell>
          <cell r="V6572">
            <v>15402</v>
          </cell>
          <cell r="AC6572">
            <v>81433.87</v>
          </cell>
          <cell r="AD6572">
            <v>0</v>
          </cell>
        </row>
        <row r="6573">
          <cell r="S6573">
            <v>11</v>
          </cell>
          <cell r="V6573" t="str">
            <v>OPERACIONES AJENAS DE INGRESO</v>
          </cell>
          <cell r="AC6573">
            <v>0</v>
          </cell>
          <cell r="AD6573">
            <v>0</v>
          </cell>
        </row>
        <row r="6574">
          <cell r="S6574">
            <v>11</v>
          </cell>
          <cell r="V6574">
            <v>11301</v>
          </cell>
          <cell r="AC6574">
            <v>1404259.02</v>
          </cell>
          <cell r="AD6574">
            <v>0</v>
          </cell>
        </row>
        <row r="6575">
          <cell r="S6575">
            <v>11</v>
          </cell>
          <cell r="V6575">
            <v>11301</v>
          </cell>
          <cell r="AC6575">
            <v>1751882.5</v>
          </cell>
          <cell r="AD6575">
            <v>0</v>
          </cell>
        </row>
        <row r="6576">
          <cell r="S6576">
            <v>11</v>
          </cell>
          <cell r="V6576">
            <v>15402</v>
          </cell>
          <cell r="AC6576">
            <v>2140241.9900000002</v>
          </cell>
          <cell r="AD6576">
            <v>0</v>
          </cell>
        </row>
        <row r="6577">
          <cell r="S6577">
            <v>11</v>
          </cell>
          <cell r="V6577">
            <v>15402</v>
          </cell>
          <cell r="AC6577">
            <v>81017.509999999995</v>
          </cell>
          <cell r="AD6577">
            <v>0</v>
          </cell>
        </row>
        <row r="6578">
          <cell r="S6578">
            <v>11</v>
          </cell>
          <cell r="V6578" t="str">
            <v>OPERACIONES AJENAS DE INGRESO</v>
          </cell>
          <cell r="AC6578">
            <v>0</v>
          </cell>
          <cell r="AD6578">
            <v>0</v>
          </cell>
        </row>
        <row r="6579">
          <cell r="S6579">
            <v>11</v>
          </cell>
          <cell r="V6579">
            <v>13202</v>
          </cell>
          <cell r="AC6579">
            <v>2354713.36</v>
          </cell>
          <cell r="AD6579">
            <v>0</v>
          </cell>
        </row>
        <row r="6580">
          <cell r="S6580">
            <v>11</v>
          </cell>
          <cell r="V6580">
            <v>13202</v>
          </cell>
          <cell r="AC6580">
            <v>775428.75</v>
          </cell>
          <cell r="AD6580">
            <v>0</v>
          </cell>
        </row>
        <row r="6581">
          <cell r="S6581">
            <v>11</v>
          </cell>
          <cell r="V6581">
            <v>39202</v>
          </cell>
          <cell r="AC6581">
            <v>1291154.81</v>
          </cell>
          <cell r="AD6581">
            <v>0</v>
          </cell>
        </row>
        <row r="6582">
          <cell r="S6582">
            <v>11</v>
          </cell>
          <cell r="V6582" t="str">
            <v>OPERACIONES AJENAS DE INGRESO</v>
          </cell>
          <cell r="AC6582">
            <v>0</v>
          </cell>
          <cell r="AD6582">
            <v>0</v>
          </cell>
        </row>
        <row r="6583">
          <cell r="S6583">
            <v>12</v>
          </cell>
          <cell r="V6583" t="str">
            <v>No aplica</v>
          </cell>
          <cell r="AC6583">
            <v>223654.21</v>
          </cell>
          <cell r="AD6583">
            <v>0</v>
          </cell>
        </row>
        <row r="6584">
          <cell r="S6584">
            <v>12</v>
          </cell>
          <cell r="V6584" t="str">
            <v>No aplica</v>
          </cell>
          <cell r="AC6584">
            <v>44370.41</v>
          </cell>
          <cell r="AD6584">
            <v>0</v>
          </cell>
        </row>
        <row r="6585">
          <cell r="S6585">
            <v>12</v>
          </cell>
          <cell r="V6585" t="str">
            <v>No aplica</v>
          </cell>
          <cell r="AC6585">
            <v>412341.76000000001</v>
          </cell>
          <cell r="AD6585">
            <v>0</v>
          </cell>
        </row>
        <row r="6586">
          <cell r="S6586">
            <v>12</v>
          </cell>
          <cell r="V6586" t="str">
            <v>No aplica</v>
          </cell>
          <cell r="AC6586">
            <v>572706</v>
          </cell>
          <cell r="AD6586">
            <v>0</v>
          </cell>
        </row>
        <row r="6587">
          <cell r="S6587">
            <v>12</v>
          </cell>
          <cell r="V6587" t="str">
            <v>No aplica</v>
          </cell>
          <cell r="AC6587">
            <v>458996.17</v>
          </cell>
          <cell r="AD6587">
            <v>0</v>
          </cell>
        </row>
        <row r="6588">
          <cell r="S6588">
            <v>12</v>
          </cell>
          <cell r="V6588" t="str">
            <v>No aplica</v>
          </cell>
          <cell r="AC6588">
            <v>148367.37</v>
          </cell>
          <cell r="AD6588">
            <v>0</v>
          </cell>
        </row>
        <row r="6589">
          <cell r="S6589">
            <v>12</v>
          </cell>
          <cell r="V6589" t="str">
            <v>No aplica</v>
          </cell>
          <cell r="AC6589">
            <v>24426.94</v>
          </cell>
          <cell r="AD6589">
            <v>0</v>
          </cell>
        </row>
        <row r="6590">
          <cell r="S6590">
            <v>12</v>
          </cell>
          <cell r="V6590" t="str">
            <v>No aplica</v>
          </cell>
          <cell r="AC6590">
            <v>45250</v>
          </cell>
          <cell r="AD6590">
            <v>0</v>
          </cell>
        </row>
        <row r="6591">
          <cell r="S6591">
            <v>12</v>
          </cell>
          <cell r="V6591" t="str">
            <v>No aplica</v>
          </cell>
          <cell r="AC6591">
            <v>1707704.47</v>
          </cell>
          <cell r="AD6591">
            <v>0</v>
          </cell>
        </row>
        <row r="6592">
          <cell r="S6592">
            <v>12</v>
          </cell>
          <cell r="V6592" t="str">
            <v>No aplica</v>
          </cell>
          <cell r="AC6592">
            <v>1558105.66</v>
          </cell>
          <cell r="AD6592">
            <v>0</v>
          </cell>
        </row>
        <row r="6593">
          <cell r="S6593">
            <v>12</v>
          </cell>
          <cell r="V6593">
            <v>13201</v>
          </cell>
          <cell r="AC6593">
            <v>3642.92</v>
          </cell>
          <cell r="AD6593">
            <v>0</v>
          </cell>
        </row>
        <row r="6594">
          <cell r="S6594">
            <v>12</v>
          </cell>
          <cell r="V6594">
            <v>13202</v>
          </cell>
          <cell r="AC6594">
            <v>14571.67</v>
          </cell>
          <cell r="AD6594">
            <v>0</v>
          </cell>
        </row>
        <row r="6595">
          <cell r="S6595">
            <v>12</v>
          </cell>
          <cell r="V6595">
            <v>39202</v>
          </cell>
          <cell r="AC6595">
            <v>1002.66</v>
          </cell>
          <cell r="AD6595">
            <v>0</v>
          </cell>
        </row>
        <row r="6596">
          <cell r="S6596">
            <v>12</v>
          </cell>
          <cell r="V6596" t="str">
            <v>OPERACIONES AJENAS DE INGRESO</v>
          </cell>
          <cell r="AC6596">
            <v>0</v>
          </cell>
          <cell r="AD6596">
            <v>0</v>
          </cell>
        </row>
        <row r="6597">
          <cell r="S6597">
            <v>12</v>
          </cell>
          <cell r="V6597">
            <v>13201</v>
          </cell>
          <cell r="AC6597">
            <v>2130</v>
          </cell>
          <cell r="AD6597">
            <v>0</v>
          </cell>
        </row>
        <row r="6598">
          <cell r="S6598">
            <v>12</v>
          </cell>
          <cell r="V6598">
            <v>13202</v>
          </cell>
          <cell r="AC6598">
            <v>8520</v>
          </cell>
          <cell r="AD6598">
            <v>0</v>
          </cell>
        </row>
        <row r="6599">
          <cell r="S6599">
            <v>12</v>
          </cell>
          <cell r="V6599">
            <v>13201</v>
          </cell>
          <cell r="AC6599">
            <v>12773.83</v>
          </cell>
          <cell r="AD6599">
            <v>0</v>
          </cell>
        </row>
        <row r="6600">
          <cell r="S6600">
            <v>12</v>
          </cell>
          <cell r="V6600">
            <v>13202</v>
          </cell>
          <cell r="AC6600">
            <v>51095.33</v>
          </cell>
          <cell r="AD6600">
            <v>0</v>
          </cell>
        </row>
        <row r="6601">
          <cell r="S6601">
            <v>12</v>
          </cell>
          <cell r="V6601">
            <v>39202</v>
          </cell>
          <cell r="AC6601">
            <v>9729.6299999999992</v>
          </cell>
          <cell r="AD6601">
            <v>0</v>
          </cell>
        </row>
        <row r="6602">
          <cell r="S6602">
            <v>12</v>
          </cell>
          <cell r="V6602" t="str">
            <v>OPERACIONES AJENAS DE INGRESO</v>
          </cell>
          <cell r="AC6602">
            <v>0</v>
          </cell>
          <cell r="AD6602">
            <v>0</v>
          </cell>
        </row>
        <row r="6603">
          <cell r="S6603">
            <v>12</v>
          </cell>
          <cell r="V6603">
            <v>13201</v>
          </cell>
          <cell r="AC6603">
            <v>3118.58</v>
          </cell>
          <cell r="AD6603">
            <v>0</v>
          </cell>
        </row>
        <row r="6604">
          <cell r="S6604">
            <v>12</v>
          </cell>
          <cell r="V6604">
            <v>13202</v>
          </cell>
          <cell r="AC6604">
            <v>12474.33</v>
          </cell>
          <cell r="AD6604">
            <v>0</v>
          </cell>
        </row>
        <row r="6605">
          <cell r="S6605">
            <v>12</v>
          </cell>
          <cell r="V6605">
            <v>39202</v>
          </cell>
          <cell r="AC6605">
            <v>678.28</v>
          </cell>
          <cell r="AD6605">
            <v>0</v>
          </cell>
        </row>
        <row r="6606">
          <cell r="S6606">
            <v>12</v>
          </cell>
          <cell r="V6606" t="str">
            <v>OPERACIONES AJENAS DE INGRESO</v>
          </cell>
          <cell r="AC6606">
            <v>0</v>
          </cell>
          <cell r="AD6606">
            <v>0</v>
          </cell>
        </row>
        <row r="6607">
          <cell r="S6607">
            <v>12</v>
          </cell>
          <cell r="V6607">
            <v>13201</v>
          </cell>
          <cell r="AC6607">
            <v>2130</v>
          </cell>
          <cell r="AD6607">
            <v>0</v>
          </cell>
        </row>
        <row r="6608">
          <cell r="S6608">
            <v>12</v>
          </cell>
          <cell r="V6608">
            <v>13202</v>
          </cell>
          <cell r="AC6608">
            <v>8520</v>
          </cell>
          <cell r="AD6608">
            <v>0</v>
          </cell>
        </row>
        <row r="6609">
          <cell r="S6609">
            <v>12</v>
          </cell>
          <cell r="V6609" t="str">
            <v>OPERACIONES AJENAS DE INGRESO</v>
          </cell>
          <cell r="AC6609">
            <v>0</v>
          </cell>
          <cell r="AD6609">
            <v>0</v>
          </cell>
        </row>
        <row r="6610">
          <cell r="S6610">
            <v>12</v>
          </cell>
          <cell r="V6610">
            <v>13201</v>
          </cell>
          <cell r="AC6610">
            <v>2130</v>
          </cell>
          <cell r="AD6610">
            <v>0</v>
          </cell>
        </row>
        <row r="6611">
          <cell r="S6611">
            <v>12</v>
          </cell>
          <cell r="V6611">
            <v>13202</v>
          </cell>
          <cell r="AC6611">
            <v>8520</v>
          </cell>
          <cell r="AD6611">
            <v>0</v>
          </cell>
        </row>
        <row r="6612">
          <cell r="S6612">
            <v>12</v>
          </cell>
          <cell r="V6612">
            <v>13201</v>
          </cell>
          <cell r="AC6612">
            <v>2130</v>
          </cell>
          <cell r="AD6612">
            <v>0</v>
          </cell>
        </row>
        <row r="6613">
          <cell r="S6613">
            <v>12</v>
          </cell>
          <cell r="V6613">
            <v>13202</v>
          </cell>
          <cell r="AC6613">
            <v>8520</v>
          </cell>
          <cell r="AD6613">
            <v>0</v>
          </cell>
        </row>
        <row r="6614">
          <cell r="S6614">
            <v>12</v>
          </cell>
          <cell r="V6614" t="str">
            <v>OPERACIONES AJENAS DE INGRESO</v>
          </cell>
          <cell r="AC6614">
            <v>0</v>
          </cell>
          <cell r="AD6614">
            <v>0</v>
          </cell>
        </row>
        <row r="6615">
          <cell r="S6615">
            <v>12</v>
          </cell>
          <cell r="V6615">
            <v>13201</v>
          </cell>
          <cell r="AC6615">
            <v>2130</v>
          </cell>
          <cell r="AD6615">
            <v>0</v>
          </cell>
        </row>
        <row r="6616">
          <cell r="S6616">
            <v>12</v>
          </cell>
          <cell r="V6616">
            <v>13202</v>
          </cell>
          <cell r="AC6616">
            <v>8520</v>
          </cell>
          <cell r="AD6616">
            <v>0</v>
          </cell>
        </row>
        <row r="6617">
          <cell r="S6617">
            <v>12</v>
          </cell>
          <cell r="V6617" t="str">
            <v>OPERACIONES AJENAS DE INGRESO</v>
          </cell>
          <cell r="AC6617">
            <v>0</v>
          </cell>
          <cell r="AD6617">
            <v>0</v>
          </cell>
        </row>
        <row r="6618">
          <cell r="S6618">
            <v>12</v>
          </cell>
          <cell r="V6618">
            <v>13201</v>
          </cell>
          <cell r="AC6618">
            <v>2130</v>
          </cell>
          <cell r="AD6618">
            <v>0</v>
          </cell>
        </row>
        <row r="6619">
          <cell r="S6619">
            <v>12</v>
          </cell>
          <cell r="V6619">
            <v>13202</v>
          </cell>
          <cell r="AC6619">
            <v>8520</v>
          </cell>
          <cell r="AD6619">
            <v>0</v>
          </cell>
        </row>
        <row r="6620">
          <cell r="S6620">
            <v>12</v>
          </cell>
          <cell r="V6620" t="str">
            <v>OPERACIONES AJENAS DE INGRESO</v>
          </cell>
          <cell r="AC6620">
            <v>0</v>
          </cell>
          <cell r="AD6620">
            <v>0</v>
          </cell>
        </row>
        <row r="6621">
          <cell r="S6621">
            <v>12</v>
          </cell>
          <cell r="V6621">
            <v>13201</v>
          </cell>
          <cell r="AC6621">
            <v>2130</v>
          </cell>
          <cell r="AD6621">
            <v>0</v>
          </cell>
        </row>
        <row r="6622">
          <cell r="S6622">
            <v>12</v>
          </cell>
          <cell r="V6622">
            <v>13202</v>
          </cell>
          <cell r="AC6622">
            <v>8520</v>
          </cell>
          <cell r="AD6622">
            <v>0</v>
          </cell>
        </row>
        <row r="6623">
          <cell r="S6623">
            <v>12</v>
          </cell>
          <cell r="V6623" t="str">
            <v>OPERACIONES AJENAS DE INGRESO</v>
          </cell>
          <cell r="AC6623">
            <v>0</v>
          </cell>
          <cell r="AD6623">
            <v>0</v>
          </cell>
        </row>
        <row r="6624">
          <cell r="S6624">
            <v>12</v>
          </cell>
          <cell r="V6624">
            <v>13201</v>
          </cell>
          <cell r="AC6624">
            <v>2130</v>
          </cell>
          <cell r="AD6624">
            <v>0</v>
          </cell>
        </row>
        <row r="6625">
          <cell r="S6625">
            <v>12</v>
          </cell>
          <cell r="V6625">
            <v>13202</v>
          </cell>
          <cell r="AC6625">
            <v>8520</v>
          </cell>
          <cell r="AD6625">
            <v>0</v>
          </cell>
        </row>
        <row r="6626">
          <cell r="S6626">
            <v>12</v>
          </cell>
          <cell r="V6626" t="str">
            <v>OPERACIONES AJENAS DE INGRESO</v>
          </cell>
          <cell r="AC6626">
            <v>0</v>
          </cell>
          <cell r="AD6626">
            <v>0</v>
          </cell>
        </row>
        <row r="6627">
          <cell r="S6627">
            <v>12</v>
          </cell>
          <cell r="V6627">
            <v>13201</v>
          </cell>
          <cell r="AC6627">
            <v>2130</v>
          </cell>
          <cell r="AD6627">
            <v>0</v>
          </cell>
        </row>
        <row r="6628">
          <cell r="S6628">
            <v>12</v>
          </cell>
          <cell r="V6628">
            <v>13202</v>
          </cell>
          <cell r="AC6628">
            <v>8520</v>
          </cell>
          <cell r="AD6628">
            <v>0</v>
          </cell>
        </row>
        <row r="6629">
          <cell r="S6629">
            <v>12</v>
          </cell>
          <cell r="V6629" t="str">
            <v>OPERACIONES AJENAS DE INGRESO</v>
          </cell>
          <cell r="AC6629">
            <v>0</v>
          </cell>
          <cell r="AD6629">
            <v>0</v>
          </cell>
        </row>
        <row r="6630">
          <cell r="S6630">
            <v>12</v>
          </cell>
          <cell r="V6630">
            <v>13201</v>
          </cell>
          <cell r="AC6630">
            <v>2130</v>
          </cell>
          <cell r="AD6630">
            <v>0</v>
          </cell>
        </row>
        <row r="6631">
          <cell r="S6631">
            <v>12</v>
          </cell>
          <cell r="V6631">
            <v>13202</v>
          </cell>
          <cell r="AC6631">
            <v>8520</v>
          </cell>
          <cell r="AD6631">
            <v>0</v>
          </cell>
        </row>
        <row r="6632">
          <cell r="S6632">
            <v>12</v>
          </cell>
          <cell r="V6632" t="str">
            <v>OPERACIONES AJENAS DE INGRESO</v>
          </cell>
          <cell r="AC6632">
            <v>0</v>
          </cell>
          <cell r="AD6632">
            <v>0</v>
          </cell>
        </row>
        <row r="6633">
          <cell r="S6633">
            <v>12</v>
          </cell>
          <cell r="V6633">
            <v>13201</v>
          </cell>
          <cell r="AC6633">
            <v>2130</v>
          </cell>
          <cell r="AD6633">
            <v>0</v>
          </cell>
        </row>
        <row r="6634">
          <cell r="S6634">
            <v>12</v>
          </cell>
          <cell r="V6634">
            <v>13202</v>
          </cell>
          <cell r="AC6634">
            <v>8520</v>
          </cell>
          <cell r="AD6634">
            <v>0</v>
          </cell>
        </row>
        <row r="6635">
          <cell r="S6635">
            <v>12</v>
          </cell>
          <cell r="V6635" t="str">
            <v>OPERACIONES AJENAS DE INGRESO</v>
          </cell>
          <cell r="AC6635">
            <v>0</v>
          </cell>
          <cell r="AD6635">
            <v>0</v>
          </cell>
        </row>
        <row r="6636">
          <cell r="S6636">
            <v>12</v>
          </cell>
          <cell r="V6636">
            <v>13201</v>
          </cell>
          <cell r="AC6636">
            <v>2130</v>
          </cell>
          <cell r="AD6636">
            <v>0</v>
          </cell>
        </row>
        <row r="6637">
          <cell r="S6637">
            <v>12</v>
          </cell>
          <cell r="V6637">
            <v>13202</v>
          </cell>
          <cell r="AC6637">
            <v>8520</v>
          </cell>
          <cell r="AD6637">
            <v>0</v>
          </cell>
        </row>
        <row r="6638">
          <cell r="S6638">
            <v>12</v>
          </cell>
          <cell r="V6638" t="str">
            <v>OPERACIONES AJENAS DE INGRESO</v>
          </cell>
          <cell r="AC6638">
            <v>0</v>
          </cell>
          <cell r="AD6638">
            <v>0</v>
          </cell>
        </row>
        <row r="6639">
          <cell r="S6639">
            <v>12</v>
          </cell>
          <cell r="V6639">
            <v>13201</v>
          </cell>
          <cell r="AC6639">
            <v>2130</v>
          </cell>
          <cell r="AD6639">
            <v>0</v>
          </cell>
        </row>
        <row r="6640">
          <cell r="S6640">
            <v>12</v>
          </cell>
          <cell r="V6640">
            <v>13202</v>
          </cell>
          <cell r="AC6640">
            <v>8520</v>
          </cell>
          <cell r="AD6640">
            <v>0</v>
          </cell>
        </row>
        <row r="6641">
          <cell r="S6641">
            <v>12</v>
          </cell>
          <cell r="V6641" t="str">
            <v>OPERACIONES AJENAS DE INGRESO</v>
          </cell>
          <cell r="AC6641">
            <v>0</v>
          </cell>
          <cell r="AD6641">
            <v>0</v>
          </cell>
        </row>
        <row r="6642">
          <cell r="S6642">
            <v>12</v>
          </cell>
          <cell r="V6642">
            <v>13201</v>
          </cell>
          <cell r="AC6642">
            <v>2130</v>
          </cell>
          <cell r="AD6642">
            <v>0</v>
          </cell>
        </row>
        <row r="6643">
          <cell r="S6643">
            <v>12</v>
          </cell>
          <cell r="V6643">
            <v>13202</v>
          </cell>
          <cell r="AC6643">
            <v>8520</v>
          </cell>
          <cell r="AD6643">
            <v>0</v>
          </cell>
        </row>
        <row r="6644">
          <cell r="S6644">
            <v>12</v>
          </cell>
          <cell r="V6644">
            <v>13201</v>
          </cell>
          <cell r="AC6644">
            <v>2130</v>
          </cell>
          <cell r="AD6644">
            <v>0</v>
          </cell>
        </row>
        <row r="6645">
          <cell r="S6645">
            <v>12</v>
          </cell>
          <cell r="V6645">
            <v>13202</v>
          </cell>
          <cell r="AC6645">
            <v>8520</v>
          </cell>
          <cell r="AD6645">
            <v>0</v>
          </cell>
        </row>
        <row r="6646">
          <cell r="S6646">
            <v>12</v>
          </cell>
          <cell r="V6646">
            <v>13201</v>
          </cell>
          <cell r="AC6646">
            <v>2130</v>
          </cell>
          <cell r="AD6646">
            <v>0</v>
          </cell>
        </row>
        <row r="6647">
          <cell r="S6647">
            <v>12</v>
          </cell>
          <cell r="V6647">
            <v>13202</v>
          </cell>
          <cell r="AC6647">
            <v>8520</v>
          </cell>
          <cell r="AD6647">
            <v>0</v>
          </cell>
        </row>
        <row r="6648">
          <cell r="S6648">
            <v>12</v>
          </cell>
          <cell r="V6648">
            <v>13201</v>
          </cell>
          <cell r="AC6648">
            <v>2130</v>
          </cell>
          <cell r="AD6648">
            <v>0</v>
          </cell>
        </row>
        <row r="6649">
          <cell r="S6649">
            <v>12</v>
          </cell>
          <cell r="V6649">
            <v>13202</v>
          </cell>
          <cell r="AC6649">
            <v>8520</v>
          </cell>
          <cell r="AD6649">
            <v>0</v>
          </cell>
        </row>
        <row r="6650">
          <cell r="S6650">
            <v>12</v>
          </cell>
          <cell r="V6650">
            <v>13201</v>
          </cell>
          <cell r="AC6650">
            <v>8012.08</v>
          </cell>
          <cell r="AD6650">
            <v>0</v>
          </cell>
        </row>
        <row r="6651">
          <cell r="S6651">
            <v>12</v>
          </cell>
          <cell r="V6651">
            <v>13202</v>
          </cell>
          <cell r="AC6651">
            <v>32048.33</v>
          </cell>
          <cell r="AD6651">
            <v>0</v>
          </cell>
        </row>
        <row r="6652">
          <cell r="S6652">
            <v>12</v>
          </cell>
          <cell r="V6652">
            <v>39202</v>
          </cell>
          <cell r="AC6652">
            <v>4744.32</v>
          </cell>
          <cell r="AD6652">
            <v>0</v>
          </cell>
        </row>
        <row r="6653">
          <cell r="S6653">
            <v>12</v>
          </cell>
          <cell r="V6653" t="str">
            <v>OPERACIONES AJENAS DE INGRESO</v>
          </cell>
          <cell r="AC6653">
            <v>0</v>
          </cell>
          <cell r="AD6653">
            <v>0</v>
          </cell>
        </row>
        <row r="6654">
          <cell r="S6654">
            <v>12</v>
          </cell>
          <cell r="V6654">
            <v>13201</v>
          </cell>
          <cell r="AC6654">
            <v>2130</v>
          </cell>
          <cell r="AD6654">
            <v>0</v>
          </cell>
        </row>
        <row r="6655">
          <cell r="S6655">
            <v>12</v>
          </cell>
          <cell r="V6655">
            <v>13202</v>
          </cell>
          <cell r="AC6655">
            <v>8520</v>
          </cell>
          <cell r="AD6655">
            <v>0</v>
          </cell>
        </row>
        <row r="6656">
          <cell r="S6656">
            <v>12</v>
          </cell>
          <cell r="V6656">
            <v>13201</v>
          </cell>
          <cell r="AC6656">
            <v>2130</v>
          </cell>
          <cell r="AD6656">
            <v>0</v>
          </cell>
        </row>
        <row r="6657">
          <cell r="S6657">
            <v>12</v>
          </cell>
          <cell r="V6657">
            <v>13202</v>
          </cell>
          <cell r="AC6657">
            <v>8520</v>
          </cell>
          <cell r="AD6657">
            <v>0</v>
          </cell>
        </row>
        <row r="6658">
          <cell r="S6658">
            <v>12</v>
          </cell>
          <cell r="V6658">
            <v>13201</v>
          </cell>
          <cell r="AC6658">
            <v>2130</v>
          </cell>
          <cell r="AD6658">
            <v>0</v>
          </cell>
        </row>
        <row r="6659">
          <cell r="S6659">
            <v>12</v>
          </cell>
          <cell r="V6659">
            <v>13202</v>
          </cell>
          <cell r="AC6659">
            <v>8520</v>
          </cell>
          <cell r="AD6659">
            <v>0</v>
          </cell>
        </row>
        <row r="6660">
          <cell r="S6660">
            <v>12</v>
          </cell>
          <cell r="V6660">
            <v>13201</v>
          </cell>
          <cell r="AC6660">
            <v>3118.58</v>
          </cell>
          <cell r="AD6660">
            <v>0</v>
          </cell>
        </row>
        <row r="6661">
          <cell r="S6661">
            <v>12</v>
          </cell>
          <cell r="V6661">
            <v>13202</v>
          </cell>
          <cell r="AC6661">
            <v>12474.33</v>
          </cell>
          <cell r="AD6661">
            <v>0</v>
          </cell>
        </row>
        <row r="6662">
          <cell r="S6662">
            <v>12</v>
          </cell>
          <cell r="V6662">
            <v>39202</v>
          </cell>
          <cell r="AC6662">
            <v>678.28</v>
          </cell>
          <cell r="AD6662">
            <v>0</v>
          </cell>
        </row>
        <row r="6663">
          <cell r="S6663">
            <v>12</v>
          </cell>
          <cell r="V6663" t="str">
            <v>OPERACIONES AJENAS DE INGRESO</v>
          </cell>
          <cell r="AC6663">
            <v>0</v>
          </cell>
          <cell r="AD6663">
            <v>0</v>
          </cell>
        </row>
        <row r="6664">
          <cell r="S6664">
            <v>12</v>
          </cell>
          <cell r="V6664">
            <v>13201</v>
          </cell>
          <cell r="AC6664">
            <v>2130</v>
          </cell>
          <cell r="AD6664">
            <v>0</v>
          </cell>
        </row>
        <row r="6665">
          <cell r="S6665">
            <v>12</v>
          </cell>
          <cell r="V6665">
            <v>13202</v>
          </cell>
          <cell r="AC6665">
            <v>8520</v>
          </cell>
          <cell r="AD6665">
            <v>0</v>
          </cell>
        </row>
        <row r="6666">
          <cell r="S6666">
            <v>12</v>
          </cell>
          <cell r="V6666">
            <v>13201</v>
          </cell>
          <cell r="AC6666">
            <v>2130</v>
          </cell>
          <cell r="AD6666">
            <v>0</v>
          </cell>
        </row>
        <row r="6667">
          <cell r="S6667">
            <v>12</v>
          </cell>
          <cell r="V6667">
            <v>13202</v>
          </cell>
          <cell r="AC6667">
            <v>8520</v>
          </cell>
          <cell r="AD6667">
            <v>0</v>
          </cell>
        </row>
        <row r="6668">
          <cell r="S6668">
            <v>12</v>
          </cell>
          <cell r="V6668">
            <v>13201</v>
          </cell>
          <cell r="AC6668">
            <v>2130</v>
          </cell>
          <cell r="AD6668">
            <v>0</v>
          </cell>
        </row>
        <row r="6669">
          <cell r="S6669">
            <v>12</v>
          </cell>
          <cell r="V6669">
            <v>13202</v>
          </cell>
          <cell r="AC6669">
            <v>8520</v>
          </cell>
          <cell r="AD6669">
            <v>0</v>
          </cell>
        </row>
        <row r="6670">
          <cell r="S6670">
            <v>12</v>
          </cell>
          <cell r="V6670">
            <v>13201</v>
          </cell>
          <cell r="AC6670">
            <v>2130</v>
          </cell>
          <cell r="AD6670">
            <v>0</v>
          </cell>
        </row>
        <row r="6671">
          <cell r="S6671">
            <v>12</v>
          </cell>
          <cell r="V6671">
            <v>13202</v>
          </cell>
          <cell r="AC6671">
            <v>8520</v>
          </cell>
          <cell r="AD6671">
            <v>0</v>
          </cell>
        </row>
        <row r="6672">
          <cell r="S6672">
            <v>12</v>
          </cell>
          <cell r="V6672">
            <v>13201</v>
          </cell>
          <cell r="AC6672">
            <v>3118.58</v>
          </cell>
          <cell r="AD6672">
            <v>0</v>
          </cell>
        </row>
        <row r="6673">
          <cell r="S6673">
            <v>12</v>
          </cell>
          <cell r="V6673">
            <v>13202</v>
          </cell>
          <cell r="AC6673">
            <v>12474.33</v>
          </cell>
          <cell r="AD6673">
            <v>0</v>
          </cell>
        </row>
        <row r="6674">
          <cell r="S6674">
            <v>12</v>
          </cell>
          <cell r="V6674">
            <v>39202</v>
          </cell>
          <cell r="AC6674">
            <v>678.28</v>
          </cell>
          <cell r="AD6674">
            <v>0</v>
          </cell>
        </row>
        <row r="6675">
          <cell r="S6675">
            <v>12</v>
          </cell>
          <cell r="V6675" t="str">
            <v>OPERACIONES AJENAS DE INGRESO</v>
          </cell>
          <cell r="AC6675">
            <v>0</v>
          </cell>
          <cell r="AD6675">
            <v>0</v>
          </cell>
        </row>
        <row r="6676">
          <cell r="S6676">
            <v>12</v>
          </cell>
          <cell r="V6676">
            <v>13201</v>
          </cell>
          <cell r="AC6676">
            <v>1158.33</v>
          </cell>
          <cell r="AD6676">
            <v>0</v>
          </cell>
        </row>
        <row r="6677">
          <cell r="S6677">
            <v>12</v>
          </cell>
          <cell r="V6677">
            <v>13202</v>
          </cell>
          <cell r="AC6677">
            <v>4633.33</v>
          </cell>
          <cell r="AD6677">
            <v>0</v>
          </cell>
        </row>
        <row r="6678">
          <cell r="S6678">
            <v>12</v>
          </cell>
          <cell r="V6678">
            <v>13201</v>
          </cell>
          <cell r="AC6678">
            <v>2130</v>
          </cell>
          <cell r="AD6678">
            <v>0</v>
          </cell>
        </row>
        <row r="6679">
          <cell r="S6679">
            <v>12</v>
          </cell>
          <cell r="V6679">
            <v>13202</v>
          </cell>
          <cell r="AC6679">
            <v>8520</v>
          </cell>
          <cell r="AD6679">
            <v>0</v>
          </cell>
        </row>
        <row r="6680">
          <cell r="S6680">
            <v>12</v>
          </cell>
          <cell r="V6680">
            <v>13201</v>
          </cell>
          <cell r="AC6680">
            <v>2130</v>
          </cell>
          <cell r="AD6680">
            <v>0</v>
          </cell>
        </row>
        <row r="6681">
          <cell r="S6681">
            <v>12</v>
          </cell>
          <cell r="V6681">
            <v>13202</v>
          </cell>
          <cell r="AC6681">
            <v>8520</v>
          </cell>
          <cell r="AD6681">
            <v>0</v>
          </cell>
        </row>
        <row r="6682">
          <cell r="S6682">
            <v>12</v>
          </cell>
          <cell r="V6682">
            <v>13201</v>
          </cell>
          <cell r="AC6682">
            <v>2130</v>
          </cell>
          <cell r="AD6682">
            <v>0</v>
          </cell>
        </row>
        <row r="6683">
          <cell r="S6683">
            <v>12</v>
          </cell>
          <cell r="V6683">
            <v>13202</v>
          </cell>
          <cell r="AC6683">
            <v>8520</v>
          </cell>
          <cell r="AD6683">
            <v>0</v>
          </cell>
        </row>
        <row r="6684">
          <cell r="S6684">
            <v>12</v>
          </cell>
          <cell r="V6684">
            <v>32301</v>
          </cell>
          <cell r="AC6684">
            <v>489708.46</v>
          </cell>
          <cell r="AD6684">
            <v>78353.350000000006</v>
          </cell>
        </row>
        <row r="6685">
          <cell r="S6685">
            <v>12</v>
          </cell>
          <cell r="V6685" t="str">
            <v>33301</v>
          </cell>
          <cell r="AC6685">
            <v>1387.38</v>
          </cell>
          <cell r="AD6685">
            <v>221.98</v>
          </cell>
        </row>
        <row r="6686">
          <cell r="S6686">
            <v>12</v>
          </cell>
          <cell r="V6686">
            <v>13201</v>
          </cell>
          <cell r="AC6686">
            <v>6849.42</v>
          </cell>
          <cell r="AD6686">
            <v>0</v>
          </cell>
        </row>
        <row r="6687">
          <cell r="S6687">
            <v>12</v>
          </cell>
          <cell r="V6687">
            <v>13202</v>
          </cell>
          <cell r="AC6687">
            <v>27397.67</v>
          </cell>
          <cell r="AD6687">
            <v>0</v>
          </cell>
        </row>
        <row r="6688">
          <cell r="S6688">
            <v>12</v>
          </cell>
          <cell r="V6688">
            <v>39202</v>
          </cell>
          <cell r="AC6688">
            <v>3682.89</v>
          </cell>
          <cell r="AD6688">
            <v>0</v>
          </cell>
        </row>
        <row r="6689">
          <cell r="S6689">
            <v>12</v>
          </cell>
          <cell r="V6689" t="str">
            <v>OPERACIONES AJENAS DE INGRESO</v>
          </cell>
          <cell r="AC6689">
            <v>0</v>
          </cell>
          <cell r="AD6689">
            <v>0</v>
          </cell>
        </row>
        <row r="6690">
          <cell r="S6690">
            <v>12</v>
          </cell>
          <cell r="V6690">
            <v>13201</v>
          </cell>
          <cell r="AC6690">
            <v>9817.17</v>
          </cell>
          <cell r="AD6690">
            <v>0</v>
          </cell>
        </row>
        <row r="6691">
          <cell r="S6691">
            <v>12</v>
          </cell>
          <cell r="V6691">
            <v>13202</v>
          </cell>
          <cell r="AC6691">
            <v>39268.67</v>
          </cell>
          <cell r="AD6691">
            <v>0</v>
          </cell>
        </row>
        <row r="6692">
          <cell r="S6692">
            <v>12</v>
          </cell>
          <cell r="V6692">
            <v>39202</v>
          </cell>
          <cell r="AC6692">
            <v>6442.54</v>
          </cell>
          <cell r="AD6692">
            <v>0</v>
          </cell>
        </row>
        <row r="6693">
          <cell r="S6693">
            <v>12</v>
          </cell>
          <cell r="V6693" t="str">
            <v>OPERACIONES AJENAS DE INGRESO</v>
          </cell>
          <cell r="AC6693">
            <v>0</v>
          </cell>
          <cell r="AD6693">
            <v>0</v>
          </cell>
        </row>
        <row r="6694">
          <cell r="S6694">
            <v>12</v>
          </cell>
          <cell r="V6694">
            <v>13201</v>
          </cell>
          <cell r="AC6694">
            <v>3118.58</v>
          </cell>
          <cell r="AD6694">
            <v>0</v>
          </cell>
        </row>
        <row r="6695">
          <cell r="S6695">
            <v>12</v>
          </cell>
          <cell r="V6695">
            <v>13202</v>
          </cell>
          <cell r="AC6695">
            <v>12474.33</v>
          </cell>
          <cell r="AD6695">
            <v>0</v>
          </cell>
        </row>
        <row r="6696">
          <cell r="S6696">
            <v>12</v>
          </cell>
          <cell r="V6696">
            <v>39202</v>
          </cell>
          <cell r="AC6696">
            <v>678.28</v>
          </cell>
          <cell r="AD6696">
            <v>0</v>
          </cell>
        </row>
        <row r="6697">
          <cell r="S6697">
            <v>12</v>
          </cell>
          <cell r="V6697" t="str">
            <v>OPERACIONES AJENAS DE INGRESO</v>
          </cell>
          <cell r="AC6697">
            <v>0</v>
          </cell>
          <cell r="AD6697">
            <v>0</v>
          </cell>
        </row>
        <row r="6698">
          <cell r="S6698">
            <v>12</v>
          </cell>
          <cell r="V6698">
            <v>13201</v>
          </cell>
          <cell r="AC6698">
            <v>5152.83</v>
          </cell>
          <cell r="AD6698">
            <v>0</v>
          </cell>
        </row>
        <row r="6699">
          <cell r="S6699">
            <v>12</v>
          </cell>
          <cell r="V6699">
            <v>13202</v>
          </cell>
          <cell r="AC6699">
            <v>20611.330000000002</v>
          </cell>
          <cell r="AD6699">
            <v>0</v>
          </cell>
        </row>
        <row r="6700">
          <cell r="S6700">
            <v>12</v>
          </cell>
          <cell r="V6700">
            <v>39202</v>
          </cell>
          <cell r="AC6700">
            <v>2233.3200000000002</v>
          </cell>
          <cell r="AD6700">
            <v>0</v>
          </cell>
        </row>
        <row r="6701">
          <cell r="S6701">
            <v>12</v>
          </cell>
          <cell r="V6701" t="str">
            <v>OPERACIONES AJENAS DE INGRESO</v>
          </cell>
          <cell r="AC6701">
            <v>0</v>
          </cell>
          <cell r="AD6701">
            <v>0</v>
          </cell>
        </row>
        <row r="6702">
          <cell r="S6702">
            <v>12</v>
          </cell>
          <cell r="V6702">
            <v>13201</v>
          </cell>
          <cell r="AC6702">
            <v>2130</v>
          </cell>
          <cell r="AD6702">
            <v>0</v>
          </cell>
        </row>
        <row r="6703">
          <cell r="S6703">
            <v>12</v>
          </cell>
          <cell r="V6703">
            <v>13202</v>
          </cell>
          <cell r="AC6703">
            <v>8520</v>
          </cell>
          <cell r="AD6703">
            <v>0</v>
          </cell>
        </row>
        <row r="6704">
          <cell r="S6704">
            <v>12</v>
          </cell>
          <cell r="V6704">
            <v>13201</v>
          </cell>
          <cell r="AC6704">
            <v>5152.83</v>
          </cell>
          <cell r="AD6704">
            <v>0</v>
          </cell>
        </row>
        <row r="6705">
          <cell r="S6705">
            <v>12</v>
          </cell>
          <cell r="V6705">
            <v>13202</v>
          </cell>
          <cell r="AC6705">
            <v>20611.330000000002</v>
          </cell>
          <cell r="AD6705">
            <v>0</v>
          </cell>
        </row>
        <row r="6706">
          <cell r="S6706">
            <v>12</v>
          </cell>
          <cell r="V6706">
            <v>39202</v>
          </cell>
          <cell r="AC6706">
            <v>2233.3200000000002</v>
          </cell>
          <cell r="AD6706">
            <v>0</v>
          </cell>
        </row>
        <row r="6707">
          <cell r="S6707">
            <v>12</v>
          </cell>
          <cell r="V6707" t="str">
            <v>OPERACIONES AJENAS DE INGRESO</v>
          </cell>
          <cell r="AC6707">
            <v>0</v>
          </cell>
          <cell r="AD6707">
            <v>0</v>
          </cell>
        </row>
        <row r="6708">
          <cell r="S6708">
            <v>12</v>
          </cell>
          <cell r="V6708">
            <v>13201</v>
          </cell>
          <cell r="AC6708">
            <v>3642.92</v>
          </cell>
          <cell r="AD6708">
            <v>0</v>
          </cell>
        </row>
        <row r="6709">
          <cell r="S6709">
            <v>12</v>
          </cell>
          <cell r="V6709">
            <v>13202</v>
          </cell>
          <cell r="AC6709">
            <v>14571.67</v>
          </cell>
          <cell r="AD6709">
            <v>0</v>
          </cell>
        </row>
        <row r="6710">
          <cell r="S6710">
            <v>12</v>
          </cell>
          <cell r="V6710">
            <v>39202</v>
          </cell>
          <cell r="AC6710">
            <v>1002.66</v>
          </cell>
          <cell r="AD6710">
            <v>0</v>
          </cell>
        </row>
        <row r="6711">
          <cell r="S6711">
            <v>12</v>
          </cell>
          <cell r="V6711" t="str">
            <v>OPERACIONES AJENAS DE INGRESO</v>
          </cell>
          <cell r="AC6711">
            <v>0</v>
          </cell>
          <cell r="AD6711">
            <v>0</v>
          </cell>
        </row>
        <row r="6712">
          <cell r="S6712">
            <v>12</v>
          </cell>
          <cell r="V6712">
            <v>13201</v>
          </cell>
          <cell r="AC6712">
            <v>2130</v>
          </cell>
          <cell r="AD6712">
            <v>0</v>
          </cell>
        </row>
        <row r="6713">
          <cell r="S6713">
            <v>12</v>
          </cell>
          <cell r="V6713">
            <v>13202</v>
          </cell>
          <cell r="AC6713">
            <v>8520</v>
          </cell>
          <cell r="AD6713">
            <v>0</v>
          </cell>
        </row>
        <row r="6714">
          <cell r="S6714">
            <v>12</v>
          </cell>
          <cell r="V6714">
            <v>13201</v>
          </cell>
          <cell r="AC6714">
            <v>2130</v>
          </cell>
          <cell r="AD6714">
            <v>0</v>
          </cell>
        </row>
        <row r="6715">
          <cell r="S6715">
            <v>12</v>
          </cell>
          <cell r="V6715">
            <v>13202</v>
          </cell>
          <cell r="AC6715">
            <v>8520</v>
          </cell>
          <cell r="AD6715">
            <v>0</v>
          </cell>
        </row>
        <row r="6716">
          <cell r="S6716">
            <v>12</v>
          </cell>
          <cell r="V6716">
            <v>13201</v>
          </cell>
          <cell r="AC6716">
            <v>2130</v>
          </cell>
          <cell r="AD6716">
            <v>0</v>
          </cell>
        </row>
        <row r="6717">
          <cell r="S6717">
            <v>12</v>
          </cell>
          <cell r="V6717">
            <v>13202</v>
          </cell>
          <cell r="AC6717">
            <v>8520</v>
          </cell>
          <cell r="AD6717">
            <v>0</v>
          </cell>
        </row>
        <row r="6718">
          <cell r="S6718">
            <v>12</v>
          </cell>
          <cell r="V6718">
            <v>13201</v>
          </cell>
          <cell r="AC6718">
            <v>3642.92</v>
          </cell>
          <cell r="AD6718">
            <v>0</v>
          </cell>
        </row>
        <row r="6719">
          <cell r="S6719">
            <v>12</v>
          </cell>
          <cell r="V6719">
            <v>13202</v>
          </cell>
          <cell r="AC6719">
            <v>14571.67</v>
          </cell>
          <cell r="AD6719">
            <v>0</v>
          </cell>
        </row>
        <row r="6720">
          <cell r="S6720">
            <v>12</v>
          </cell>
          <cell r="V6720">
            <v>39202</v>
          </cell>
          <cell r="AC6720">
            <v>1002.66</v>
          </cell>
          <cell r="AD6720">
            <v>0</v>
          </cell>
        </row>
        <row r="6721">
          <cell r="S6721">
            <v>12</v>
          </cell>
          <cell r="V6721" t="str">
            <v>OPERACIONES AJENAS DE INGRESO</v>
          </cell>
          <cell r="AC6721">
            <v>0</v>
          </cell>
          <cell r="AD6721">
            <v>0</v>
          </cell>
        </row>
        <row r="6722">
          <cell r="S6722">
            <v>12</v>
          </cell>
          <cell r="V6722">
            <v>13201</v>
          </cell>
          <cell r="AC6722">
            <v>2130</v>
          </cell>
          <cell r="AD6722">
            <v>0</v>
          </cell>
        </row>
        <row r="6723">
          <cell r="S6723">
            <v>12</v>
          </cell>
          <cell r="V6723">
            <v>13202</v>
          </cell>
          <cell r="AC6723">
            <v>8520</v>
          </cell>
          <cell r="AD6723">
            <v>0</v>
          </cell>
        </row>
        <row r="6724">
          <cell r="S6724">
            <v>12</v>
          </cell>
          <cell r="V6724">
            <v>13201</v>
          </cell>
          <cell r="AC6724">
            <v>3642.92</v>
          </cell>
          <cell r="AD6724">
            <v>0</v>
          </cell>
        </row>
        <row r="6725">
          <cell r="S6725">
            <v>12</v>
          </cell>
          <cell r="V6725">
            <v>13202</v>
          </cell>
          <cell r="AC6725">
            <v>14571.67</v>
          </cell>
          <cell r="AD6725">
            <v>0</v>
          </cell>
        </row>
        <row r="6726">
          <cell r="S6726">
            <v>12</v>
          </cell>
          <cell r="V6726">
            <v>39202</v>
          </cell>
          <cell r="AC6726">
            <v>1002.66</v>
          </cell>
          <cell r="AD6726">
            <v>0</v>
          </cell>
        </row>
        <row r="6727">
          <cell r="S6727">
            <v>12</v>
          </cell>
          <cell r="V6727" t="str">
            <v>OPERACIONES AJENAS DE INGRESO</v>
          </cell>
          <cell r="AC6727">
            <v>0</v>
          </cell>
          <cell r="AD6727">
            <v>0</v>
          </cell>
        </row>
        <row r="6728">
          <cell r="S6728">
            <v>12</v>
          </cell>
          <cell r="V6728">
            <v>13201</v>
          </cell>
          <cell r="AC6728">
            <v>2130</v>
          </cell>
          <cell r="AD6728">
            <v>0</v>
          </cell>
        </row>
        <row r="6729">
          <cell r="S6729">
            <v>12</v>
          </cell>
          <cell r="V6729">
            <v>13202</v>
          </cell>
          <cell r="AC6729">
            <v>8520</v>
          </cell>
          <cell r="AD6729">
            <v>0</v>
          </cell>
        </row>
        <row r="6730">
          <cell r="S6730">
            <v>12</v>
          </cell>
          <cell r="V6730">
            <v>13201</v>
          </cell>
          <cell r="AC6730">
            <v>2130</v>
          </cell>
          <cell r="AD6730">
            <v>0</v>
          </cell>
        </row>
        <row r="6731">
          <cell r="S6731">
            <v>12</v>
          </cell>
          <cell r="V6731">
            <v>13202</v>
          </cell>
          <cell r="AC6731">
            <v>8520</v>
          </cell>
          <cell r="AD6731">
            <v>0</v>
          </cell>
        </row>
        <row r="6732">
          <cell r="S6732">
            <v>12</v>
          </cell>
          <cell r="V6732">
            <v>13201</v>
          </cell>
          <cell r="AC6732">
            <v>2130</v>
          </cell>
          <cell r="AD6732">
            <v>0</v>
          </cell>
        </row>
        <row r="6733">
          <cell r="S6733">
            <v>12</v>
          </cell>
          <cell r="V6733">
            <v>13202</v>
          </cell>
          <cell r="AC6733">
            <v>8520</v>
          </cell>
          <cell r="AD6733">
            <v>0</v>
          </cell>
        </row>
        <row r="6734">
          <cell r="S6734">
            <v>12</v>
          </cell>
          <cell r="V6734">
            <v>13201</v>
          </cell>
          <cell r="AC6734">
            <v>2078.88</v>
          </cell>
          <cell r="AD6734">
            <v>0</v>
          </cell>
        </row>
        <row r="6735">
          <cell r="S6735">
            <v>12</v>
          </cell>
          <cell r="V6735">
            <v>13202</v>
          </cell>
          <cell r="AC6735">
            <v>8332.56</v>
          </cell>
          <cell r="AD6735">
            <v>0</v>
          </cell>
        </row>
        <row r="6736">
          <cell r="S6736">
            <v>12</v>
          </cell>
          <cell r="V6736">
            <v>13201</v>
          </cell>
          <cell r="AC6736">
            <v>1158.33</v>
          </cell>
          <cell r="AD6736">
            <v>0</v>
          </cell>
        </row>
        <row r="6737">
          <cell r="S6737">
            <v>12</v>
          </cell>
          <cell r="V6737">
            <v>13202</v>
          </cell>
          <cell r="AC6737">
            <v>4633.33</v>
          </cell>
          <cell r="AD6737">
            <v>0</v>
          </cell>
        </row>
        <row r="6738">
          <cell r="S6738">
            <v>12</v>
          </cell>
          <cell r="V6738">
            <v>13201</v>
          </cell>
          <cell r="AC6738">
            <v>3642.92</v>
          </cell>
          <cell r="AD6738">
            <v>0</v>
          </cell>
        </row>
        <row r="6739">
          <cell r="S6739">
            <v>12</v>
          </cell>
          <cell r="V6739">
            <v>13202</v>
          </cell>
          <cell r="AC6739">
            <v>14571.67</v>
          </cell>
          <cell r="AD6739">
            <v>0</v>
          </cell>
        </row>
        <row r="6740">
          <cell r="S6740">
            <v>12</v>
          </cell>
          <cell r="V6740">
            <v>39202</v>
          </cell>
          <cell r="AC6740">
            <v>1002.66</v>
          </cell>
          <cell r="AD6740">
            <v>0</v>
          </cell>
        </row>
        <row r="6741">
          <cell r="S6741">
            <v>12</v>
          </cell>
          <cell r="V6741" t="str">
            <v>OPERACIONES AJENAS DE INGRESO</v>
          </cell>
          <cell r="AC6741">
            <v>0</v>
          </cell>
          <cell r="AD6741">
            <v>0</v>
          </cell>
        </row>
        <row r="6742">
          <cell r="S6742">
            <v>12</v>
          </cell>
          <cell r="V6742">
            <v>13201</v>
          </cell>
          <cell r="AC6742">
            <v>2130</v>
          </cell>
          <cell r="AD6742">
            <v>0</v>
          </cell>
        </row>
        <row r="6743">
          <cell r="S6743">
            <v>12</v>
          </cell>
          <cell r="V6743">
            <v>13202</v>
          </cell>
          <cell r="AC6743">
            <v>8520</v>
          </cell>
          <cell r="AD6743">
            <v>0</v>
          </cell>
        </row>
        <row r="6744">
          <cell r="S6744">
            <v>12</v>
          </cell>
          <cell r="V6744">
            <v>11301</v>
          </cell>
          <cell r="AC6744">
            <v>2061.13</v>
          </cell>
          <cell r="AD6744">
            <v>0</v>
          </cell>
        </row>
        <row r="6745">
          <cell r="S6745">
            <v>12</v>
          </cell>
          <cell r="V6745">
            <v>39202</v>
          </cell>
          <cell r="AC6745">
            <v>9685.7900000000009</v>
          </cell>
          <cell r="AD6745">
            <v>0</v>
          </cell>
        </row>
        <row r="6746">
          <cell r="S6746">
            <v>12</v>
          </cell>
          <cell r="V6746">
            <v>31301</v>
          </cell>
          <cell r="AC6746">
            <v>4990.9399999999996</v>
          </cell>
          <cell r="AD6746">
            <v>753.36</v>
          </cell>
        </row>
        <row r="6747">
          <cell r="S6747">
            <v>12</v>
          </cell>
          <cell r="V6747">
            <v>31301</v>
          </cell>
          <cell r="AC6747">
            <v>800</v>
          </cell>
          <cell r="AD6747">
            <v>128</v>
          </cell>
        </row>
        <row r="6748">
          <cell r="S6748">
            <v>12</v>
          </cell>
          <cell r="V6748">
            <v>31301</v>
          </cell>
          <cell r="AC6748">
            <v>18956.03</v>
          </cell>
          <cell r="AD6748">
            <v>3032.97</v>
          </cell>
        </row>
        <row r="6749">
          <cell r="S6749">
            <v>12</v>
          </cell>
          <cell r="V6749">
            <v>37504</v>
          </cell>
          <cell r="AC6749">
            <v>4150</v>
          </cell>
          <cell r="AD6749">
            <v>0</v>
          </cell>
        </row>
        <row r="6750">
          <cell r="S6750">
            <v>12</v>
          </cell>
          <cell r="V6750">
            <v>37504</v>
          </cell>
          <cell r="AC6750">
            <v>1187</v>
          </cell>
          <cell r="AD6750">
            <v>0</v>
          </cell>
        </row>
        <row r="6751">
          <cell r="S6751">
            <v>12</v>
          </cell>
          <cell r="V6751">
            <v>37504</v>
          </cell>
          <cell r="AC6751">
            <v>1110</v>
          </cell>
          <cell r="AD6751">
            <v>0</v>
          </cell>
        </row>
        <row r="6752">
          <cell r="S6752">
            <v>12</v>
          </cell>
          <cell r="V6752">
            <v>31101</v>
          </cell>
          <cell r="AC6752">
            <v>6601.9</v>
          </cell>
          <cell r="AD6752">
            <v>528.1</v>
          </cell>
        </row>
        <row r="6753">
          <cell r="S6753">
            <v>12</v>
          </cell>
          <cell r="V6753">
            <v>31101</v>
          </cell>
          <cell r="AC6753">
            <v>6087.08</v>
          </cell>
          <cell r="AD6753">
            <v>973.92</v>
          </cell>
        </row>
        <row r="6754">
          <cell r="S6754">
            <v>12</v>
          </cell>
          <cell r="V6754">
            <v>31101</v>
          </cell>
          <cell r="AC6754">
            <v>2558.61</v>
          </cell>
          <cell r="AD6754">
            <v>723.39</v>
          </cell>
        </row>
        <row r="6755">
          <cell r="S6755">
            <v>12</v>
          </cell>
          <cell r="V6755">
            <v>31101</v>
          </cell>
          <cell r="AC6755">
            <v>2136.79</v>
          </cell>
          <cell r="AD6755">
            <v>485.21</v>
          </cell>
        </row>
        <row r="6756">
          <cell r="S6756">
            <v>12</v>
          </cell>
          <cell r="V6756">
            <v>35101</v>
          </cell>
          <cell r="AC6756">
            <v>17235.62</v>
          </cell>
          <cell r="AD6756">
            <v>0</v>
          </cell>
        </row>
        <row r="6757">
          <cell r="S6757">
            <v>12</v>
          </cell>
          <cell r="V6757">
            <v>31101</v>
          </cell>
          <cell r="AC6757">
            <v>1197.79</v>
          </cell>
          <cell r="AD6757">
            <v>174.21</v>
          </cell>
        </row>
        <row r="6758">
          <cell r="S6758">
            <v>12</v>
          </cell>
          <cell r="V6758">
            <v>31101</v>
          </cell>
          <cell r="AC6758">
            <v>4119.4399999999996</v>
          </cell>
          <cell r="AD6758">
            <v>329.56</v>
          </cell>
        </row>
        <row r="6759">
          <cell r="S6759">
            <v>12</v>
          </cell>
          <cell r="V6759">
            <v>31301</v>
          </cell>
          <cell r="AC6759">
            <v>239</v>
          </cell>
          <cell r="AD6759">
            <v>14.4</v>
          </cell>
        </row>
        <row r="6760">
          <cell r="S6760">
            <v>12</v>
          </cell>
          <cell r="V6760">
            <v>37504</v>
          </cell>
          <cell r="AC6760">
            <v>5464.35</v>
          </cell>
          <cell r="AD6760">
            <v>0</v>
          </cell>
        </row>
        <row r="6761">
          <cell r="S6761">
            <v>12</v>
          </cell>
          <cell r="V6761">
            <v>37504</v>
          </cell>
          <cell r="AC6761">
            <v>968</v>
          </cell>
          <cell r="AD6761">
            <v>0</v>
          </cell>
        </row>
        <row r="6762">
          <cell r="S6762">
            <v>12</v>
          </cell>
          <cell r="V6762">
            <v>37504</v>
          </cell>
          <cell r="AC6762">
            <v>2550</v>
          </cell>
          <cell r="AD6762">
            <v>0</v>
          </cell>
        </row>
        <row r="6763">
          <cell r="S6763">
            <v>12</v>
          </cell>
          <cell r="V6763">
            <v>31301</v>
          </cell>
          <cell r="AC6763">
            <v>200.5</v>
          </cell>
          <cell r="AD6763">
            <v>0</v>
          </cell>
        </row>
        <row r="6764">
          <cell r="S6764">
            <v>12</v>
          </cell>
          <cell r="V6764">
            <v>35901</v>
          </cell>
          <cell r="AC6764">
            <v>14500</v>
          </cell>
          <cell r="AD6764">
            <v>2320</v>
          </cell>
        </row>
        <row r="6765">
          <cell r="S6765">
            <v>12</v>
          </cell>
          <cell r="V6765">
            <v>32601</v>
          </cell>
          <cell r="AC6765">
            <v>2950</v>
          </cell>
          <cell r="AD6765">
            <v>472</v>
          </cell>
        </row>
        <row r="6766">
          <cell r="S6766">
            <v>12</v>
          </cell>
          <cell r="V6766">
            <v>32201</v>
          </cell>
          <cell r="AC6766">
            <v>39071</v>
          </cell>
          <cell r="AD6766">
            <v>6251.36</v>
          </cell>
        </row>
        <row r="6767">
          <cell r="S6767">
            <v>12</v>
          </cell>
          <cell r="V6767">
            <v>32201</v>
          </cell>
          <cell r="AC6767">
            <v>40457.24</v>
          </cell>
          <cell r="AD6767">
            <v>6473.15</v>
          </cell>
        </row>
        <row r="6768">
          <cell r="S6768">
            <v>12</v>
          </cell>
          <cell r="V6768">
            <v>35101</v>
          </cell>
          <cell r="AC6768">
            <v>4045.72</v>
          </cell>
          <cell r="AD6768">
            <v>647.30999999999995</v>
          </cell>
        </row>
        <row r="6769">
          <cell r="S6769">
            <v>12</v>
          </cell>
          <cell r="V6769">
            <v>32201</v>
          </cell>
          <cell r="AC6769">
            <v>60000</v>
          </cell>
          <cell r="AD6769">
            <v>9600</v>
          </cell>
        </row>
        <row r="6770">
          <cell r="S6770">
            <v>12</v>
          </cell>
          <cell r="V6770">
            <v>32201</v>
          </cell>
          <cell r="AC6770">
            <v>29444.33</v>
          </cell>
          <cell r="AD6770">
            <v>4711.09</v>
          </cell>
        </row>
        <row r="6771">
          <cell r="S6771">
            <v>12</v>
          </cell>
          <cell r="V6771">
            <v>35101</v>
          </cell>
          <cell r="AC6771">
            <v>981</v>
          </cell>
          <cell r="AD6771">
            <v>156.96</v>
          </cell>
        </row>
        <row r="6772">
          <cell r="S6772">
            <v>12</v>
          </cell>
          <cell r="V6772">
            <v>35101</v>
          </cell>
          <cell r="AC6772">
            <v>42361.06</v>
          </cell>
          <cell r="AD6772">
            <v>6777.77</v>
          </cell>
        </row>
        <row r="6773">
          <cell r="S6773">
            <v>12</v>
          </cell>
          <cell r="V6773">
            <v>33104</v>
          </cell>
          <cell r="AC6773">
            <v>188244.62</v>
          </cell>
          <cell r="AD6773">
            <v>30119.14</v>
          </cell>
        </row>
        <row r="6774">
          <cell r="S6774">
            <v>12</v>
          </cell>
          <cell r="V6774">
            <v>33104</v>
          </cell>
          <cell r="AC6774">
            <v>37550</v>
          </cell>
          <cell r="AD6774">
            <v>6008</v>
          </cell>
        </row>
        <row r="6775">
          <cell r="S6775">
            <v>12</v>
          </cell>
          <cell r="V6775">
            <v>33104</v>
          </cell>
          <cell r="AC6775">
            <v>10088.06</v>
          </cell>
          <cell r="AD6775">
            <v>1614.09</v>
          </cell>
        </row>
        <row r="6776">
          <cell r="S6776">
            <v>12</v>
          </cell>
          <cell r="V6776">
            <v>33104</v>
          </cell>
          <cell r="AC6776">
            <v>16813.439999999999</v>
          </cell>
          <cell r="AD6776">
            <v>2690.15</v>
          </cell>
        </row>
        <row r="6777">
          <cell r="S6777">
            <v>12</v>
          </cell>
          <cell r="V6777">
            <v>33104</v>
          </cell>
          <cell r="AC6777">
            <v>16813.439999999999</v>
          </cell>
          <cell r="AD6777">
            <v>2690.15</v>
          </cell>
        </row>
        <row r="6778">
          <cell r="S6778">
            <v>12</v>
          </cell>
          <cell r="V6778">
            <v>33104</v>
          </cell>
          <cell r="AC6778">
            <v>16813.439999999999</v>
          </cell>
          <cell r="AD6778">
            <v>2690.15</v>
          </cell>
        </row>
        <row r="6779">
          <cell r="S6779">
            <v>12</v>
          </cell>
          <cell r="V6779">
            <v>33602</v>
          </cell>
          <cell r="AC6779">
            <v>68935.63</v>
          </cell>
          <cell r="AD6779">
            <v>11029.71</v>
          </cell>
        </row>
        <row r="6780">
          <cell r="S6780">
            <v>12</v>
          </cell>
          <cell r="V6780">
            <v>39401</v>
          </cell>
          <cell r="AC6780">
            <v>813769.2</v>
          </cell>
          <cell r="AD6780">
            <v>0</v>
          </cell>
        </row>
        <row r="6781">
          <cell r="S6781">
            <v>12</v>
          </cell>
          <cell r="V6781">
            <v>31301</v>
          </cell>
          <cell r="AC6781">
            <v>133.69</v>
          </cell>
          <cell r="AD6781">
            <v>21.31</v>
          </cell>
        </row>
        <row r="6782">
          <cell r="S6782">
            <v>12</v>
          </cell>
          <cell r="V6782">
            <v>31101</v>
          </cell>
          <cell r="AC6782">
            <v>16500.86</v>
          </cell>
          <cell r="AD6782">
            <v>2640.14</v>
          </cell>
        </row>
        <row r="6783">
          <cell r="S6783">
            <v>12</v>
          </cell>
          <cell r="V6783">
            <v>31301</v>
          </cell>
          <cell r="AC6783">
            <v>947.34</v>
          </cell>
          <cell r="AD6783">
            <v>0</v>
          </cell>
        </row>
        <row r="6784">
          <cell r="S6784">
            <v>12</v>
          </cell>
          <cell r="V6784">
            <v>37504</v>
          </cell>
          <cell r="AC6784">
            <v>5993.4</v>
          </cell>
          <cell r="AD6784">
            <v>0</v>
          </cell>
        </row>
        <row r="6785">
          <cell r="S6785">
            <v>12</v>
          </cell>
          <cell r="V6785">
            <v>37504</v>
          </cell>
          <cell r="AC6785">
            <v>912</v>
          </cell>
          <cell r="AD6785">
            <v>0</v>
          </cell>
        </row>
        <row r="6786">
          <cell r="S6786">
            <v>12</v>
          </cell>
          <cell r="V6786">
            <v>37504</v>
          </cell>
          <cell r="AC6786">
            <v>1960</v>
          </cell>
          <cell r="AD6786">
            <v>0</v>
          </cell>
        </row>
        <row r="6787">
          <cell r="S6787">
            <v>12</v>
          </cell>
          <cell r="V6787">
            <v>37504</v>
          </cell>
          <cell r="AC6787">
            <v>755.42</v>
          </cell>
          <cell r="AD6787">
            <v>0</v>
          </cell>
        </row>
        <row r="6788">
          <cell r="S6788">
            <v>12</v>
          </cell>
          <cell r="V6788">
            <v>37504</v>
          </cell>
          <cell r="AC6788">
            <v>581.29999999999995</v>
          </cell>
          <cell r="AD6788">
            <v>0</v>
          </cell>
        </row>
        <row r="6789">
          <cell r="S6789">
            <v>12</v>
          </cell>
          <cell r="V6789">
            <v>37504</v>
          </cell>
          <cell r="AC6789">
            <v>1319</v>
          </cell>
          <cell r="AD6789">
            <v>0</v>
          </cell>
        </row>
        <row r="6790">
          <cell r="S6790">
            <v>12</v>
          </cell>
          <cell r="V6790">
            <v>37504</v>
          </cell>
          <cell r="AC6790">
            <v>2069.13</v>
          </cell>
          <cell r="AD6790">
            <v>0</v>
          </cell>
        </row>
        <row r="6791">
          <cell r="S6791">
            <v>12</v>
          </cell>
          <cell r="V6791">
            <v>31101</v>
          </cell>
          <cell r="AC6791">
            <v>143539.78</v>
          </cell>
          <cell r="AD6791">
            <v>22966.22</v>
          </cell>
        </row>
        <row r="6792">
          <cell r="S6792">
            <v>12</v>
          </cell>
          <cell r="V6792">
            <v>33301</v>
          </cell>
          <cell r="AC6792">
            <v>1387.38</v>
          </cell>
          <cell r="AD6792">
            <v>221.98</v>
          </cell>
        </row>
        <row r="6793">
          <cell r="S6793">
            <v>12</v>
          </cell>
          <cell r="V6793">
            <v>32301</v>
          </cell>
          <cell r="AC6793">
            <v>489708.46</v>
          </cell>
          <cell r="AD6793">
            <v>78353.350000000006</v>
          </cell>
        </row>
        <row r="6794">
          <cell r="S6794">
            <v>12</v>
          </cell>
          <cell r="V6794">
            <v>13201</v>
          </cell>
          <cell r="AC6794">
            <v>3118.58</v>
          </cell>
          <cell r="AD6794">
            <v>0</v>
          </cell>
        </row>
        <row r="6795">
          <cell r="S6795">
            <v>12</v>
          </cell>
          <cell r="V6795">
            <v>13202</v>
          </cell>
          <cell r="AC6795">
            <v>12474.33</v>
          </cell>
          <cell r="AD6795">
            <v>0</v>
          </cell>
        </row>
        <row r="6796">
          <cell r="S6796">
            <v>12</v>
          </cell>
          <cell r="V6796">
            <v>39202</v>
          </cell>
          <cell r="AC6796">
            <v>678.28</v>
          </cell>
          <cell r="AD6796">
            <v>0</v>
          </cell>
        </row>
        <row r="6797">
          <cell r="S6797">
            <v>12</v>
          </cell>
          <cell r="V6797" t="str">
            <v>OPERACIONES AJENAS DE INGRESO</v>
          </cell>
          <cell r="AC6797">
            <v>0</v>
          </cell>
          <cell r="AD6797">
            <v>0</v>
          </cell>
        </row>
        <row r="6798">
          <cell r="S6798">
            <v>12</v>
          </cell>
          <cell r="V6798">
            <v>13201</v>
          </cell>
          <cell r="AC6798">
            <v>1158.33</v>
          </cell>
          <cell r="AD6798">
            <v>0</v>
          </cell>
        </row>
        <row r="6799">
          <cell r="S6799">
            <v>12</v>
          </cell>
          <cell r="V6799">
            <v>13202</v>
          </cell>
          <cell r="AC6799">
            <v>4633.33</v>
          </cell>
          <cell r="AD6799">
            <v>0</v>
          </cell>
        </row>
        <row r="6800">
          <cell r="S6800">
            <v>12</v>
          </cell>
          <cell r="V6800">
            <v>13201</v>
          </cell>
          <cell r="AC6800">
            <v>1158.33</v>
          </cell>
          <cell r="AD6800">
            <v>0</v>
          </cell>
        </row>
        <row r="6801">
          <cell r="S6801">
            <v>12</v>
          </cell>
          <cell r="V6801">
            <v>13202</v>
          </cell>
          <cell r="AC6801">
            <v>4633.33</v>
          </cell>
          <cell r="AD6801">
            <v>0</v>
          </cell>
        </row>
        <row r="6802">
          <cell r="S6802">
            <v>12</v>
          </cell>
          <cell r="V6802">
            <v>13201</v>
          </cell>
          <cell r="AC6802">
            <v>1158.33</v>
          </cell>
          <cell r="AD6802">
            <v>0</v>
          </cell>
        </row>
        <row r="6803">
          <cell r="S6803">
            <v>12</v>
          </cell>
          <cell r="V6803">
            <v>13202</v>
          </cell>
          <cell r="AC6803">
            <v>4633.33</v>
          </cell>
          <cell r="AD6803">
            <v>0</v>
          </cell>
        </row>
        <row r="6804">
          <cell r="S6804">
            <v>12</v>
          </cell>
          <cell r="V6804">
            <v>13201</v>
          </cell>
          <cell r="AC6804">
            <v>1158.33</v>
          </cell>
          <cell r="AD6804">
            <v>0</v>
          </cell>
        </row>
        <row r="6805">
          <cell r="S6805">
            <v>12</v>
          </cell>
          <cell r="V6805">
            <v>13202</v>
          </cell>
          <cell r="AC6805">
            <v>4633.33</v>
          </cell>
          <cell r="AD6805">
            <v>0</v>
          </cell>
        </row>
        <row r="6806">
          <cell r="S6806">
            <v>12</v>
          </cell>
          <cell r="V6806">
            <v>13201</v>
          </cell>
          <cell r="AC6806">
            <v>1158.33</v>
          </cell>
          <cell r="AD6806">
            <v>0</v>
          </cell>
        </row>
        <row r="6807">
          <cell r="S6807">
            <v>12</v>
          </cell>
          <cell r="V6807">
            <v>13202</v>
          </cell>
          <cell r="AC6807">
            <v>4633.33</v>
          </cell>
          <cell r="AD6807">
            <v>0</v>
          </cell>
        </row>
        <row r="6808">
          <cell r="S6808">
            <v>12</v>
          </cell>
          <cell r="V6808">
            <v>13201</v>
          </cell>
          <cell r="AC6808">
            <v>3118.58</v>
          </cell>
          <cell r="AD6808">
            <v>0</v>
          </cell>
        </row>
        <row r="6809">
          <cell r="S6809">
            <v>12</v>
          </cell>
          <cell r="V6809">
            <v>13202</v>
          </cell>
          <cell r="AC6809">
            <v>12474.33</v>
          </cell>
          <cell r="AD6809">
            <v>0</v>
          </cell>
        </row>
        <row r="6810">
          <cell r="S6810">
            <v>12</v>
          </cell>
          <cell r="V6810">
            <v>39202</v>
          </cell>
          <cell r="AC6810">
            <v>678.28</v>
          </cell>
          <cell r="AD6810">
            <v>0</v>
          </cell>
        </row>
        <row r="6811">
          <cell r="S6811">
            <v>12</v>
          </cell>
          <cell r="V6811" t="str">
            <v>OPERACIONES AJENAS DE INGRESO</v>
          </cell>
          <cell r="AC6811">
            <v>0</v>
          </cell>
          <cell r="AD6811">
            <v>0</v>
          </cell>
        </row>
        <row r="6812">
          <cell r="S6812">
            <v>12</v>
          </cell>
          <cell r="V6812">
            <v>13201</v>
          </cell>
          <cell r="AC6812">
            <v>2130</v>
          </cell>
          <cell r="AD6812">
            <v>0</v>
          </cell>
        </row>
        <row r="6813">
          <cell r="S6813">
            <v>12</v>
          </cell>
          <cell r="V6813">
            <v>13202</v>
          </cell>
          <cell r="AC6813">
            <v>8520</v>
          </cell>
          <cell r="AD6813">
            <v>0</v>
          </cell>
        </row>
        <row r="6814">
          <cell r="S6814">
            <v>12</v>
          </cell>
          <cell r="V6814">
            <v>13201</v>
          </cell>
          <cell r="AC6814">
            <v>1158.33</v>
          </cell>
          <cell r="AD6814">
            <v>0</v>
          </cell>
        </row>
        <row r="6815">
          <cell r="S6815">
            <v>12</v>
          </cell>
          <cell r="V6815">
            <v>13202</v>
          </cell>
          <cell r="AC6815">
            <v>4633.33</v>
          </cell>
          <cell r="AD6815">
            <v>0</v>
          </cell>
        </row>
        <row r="6816">
          <cell r="S6816">
            <v>12</v>
          </cell>
          <cell r="V6816">
            <v>13201</v>
          </cell>
          <cell r="AC6816">
            <v>1158.33</v>
          </cell>
          <cell r="AD6816">
            <v>0</v>
          </cell>
        </row>
        <row r="6817">
          <cell r="S6817">
            <v>12</v>
          </cell>
          <cell r="V6817">
            <v>13202</v>
          </cell>
          <cell r="AC6817">
            <v>4633.33</v>
          </cell>
          <cell r="AD6817">
            <v>0</v>
          </cell>
        </row>
        <row r="6818">
          <cell r="S6818">
            <v>12</v>
          </cell>
          <cell r="V6818">
            <v>37504</v>
          </cell>
          <cell r="AC6818">
            <v>4410</v>
          </cell>
          <cell r="AD6818">
            <v>0</v>
          </cell>
        </row>
        <row r="6819">
          <cell r="S6819">
            <v>12</v>
          </cell>
          <cell r="V6819">
            <v>37504</v>
          </cell>
          <cell r="AC6819">
            <v>4410</v>
          </cell>
          <cell r="AD6819">
            <v>0</v>
          </cell>
        </row>
        <row r="6820">
          <cell r="S6820">
            <v>12</v>
          </cell>
          <cell r="V6820">
            <v>37504</v>
          </cell>
          <cell r="AC6820">
            <v>2550</v>
          </cell>
          <cell r="AD6820">
            <v>0</v>
          </cell>
        </row>
        <row r="6821">
          <cell r="S6821">
            <v>12</v>
          </cell>
          <cell r="V6821">
            <v>37504</v>
          </cell>
          <cell r="AC6821">
            <v>1416.03</v>
          </cell>
          <cell r="AD6821">
            <v>0</v>
          </cell>
        </row>
        <row r="6822">
          <cell r="S6822">
            <v>12</v>
          </cell>
          <cell r="V6822">
            <v>37504</v>
          </cell>
          <cell r="AC6822">
            <v>6211.5</v>
          </cell>
          <cell r="AD6822">
            <v>0</v>
          </cell>
        </row>
        <row r="6823">
          <cell r="S6823">
            <v>12</v>
          </cell>
          <cell r="V6823">
            <v>37504</v>
          </cell>
          <cell r="AC6823">
            <v>7320.5</v>
          </cell>
          <cell r="AD6823">
            <v>0</v>
          </cell>
        </row>
        <row r="6824">
          <cell r="S6824">
            <v>12</v>
          </cell>
          <cell r="V6824">
            <v>37504</v>
          </cell>
          <cell r="AC6824">
            <v>3298</v>
          </cell>
          <cell r="AD6824">
            <v>0</v>
          </cell>
        </row>
        <row r="6825">
          <cell r="S6825">
            <v>12</v>
          </cell>
          <cell r="V6825">
            <v>37504</v>
          </cell>
          <cell r="AC6825">
            <v>3394</v>
          </cell>
          <cell r="AD6825">
            <v>0</v>
          </cell>
        </row>
        <row r="6826">
          <cell r="S6826">
            <v>12</v>
          </cell>
          <cell r="V6826">
            <v>37504</v>
          </cell>
          <cell r="AC6826">
            <v>1117</v>
          </cell>
          <cell r="AD6826">
            <v>0</v>
          </cell>
        </row>
        <row r="6827">
          <cell r="S6827">
            <v>12</v>
          </cell>
          <cell r="V6827">
            <v>37504</v>
          </cell>
          <cell r="AC6827">
            <v>784.25</v>
          </cell>
          <cell r="AD6827">
            <v>0</v>
          </cell>
        </row>
        <row r="6828">
          <cell r="S6828">
            <v>12</v>
          </cell>
          <cell r="V6828">
            <v>37504</v>
          </cell>
          <cell r="AC6828">
            <v>490</v>
          </cell>
          <cell r="AD6828">
            <v>0</v>
          </cell>
        </row>
        <row r="6829">
          <cell r="S6829">
            <v>12</v>
          </cell>
          <cell r="V6829">
            <v>37504</v>
          </cell>
          <cell r="AC6829">
            <v>1035</v>
          </cell>
          <cell r="AD6829">
            <v>0</v>
          </cell>
        </row>
        <row r="6830">
          <cell r="S6830">
            <v>12</v>
          </cell>
          <cell r="V6830">
            <v>37504</v>
          </cell>
          <cell r="AC6830">
            <v>652</v>
          </cell>
          <cell r="AD6830">
            <v>0</v>
          </cell>
        </row>
        <row r="6831">
          <cell r="S6831">
            <v>12</v>
          </cell>
          <cell r="V6831">
            <v>37504</v>
          </cell>
          <cell r="AC6831">
            <v>1585.16</v>
          </cell>
          <cell r="AD6831">
            <v>0</v>
          </cell>
        </row>
        <row r="6832">
          <cell r="S6832">
            <v>12</v>
          </cell>
          <cell r="V6832">
            <v>33104</v>
          </cell>
          <cell r="AC6832">
            <v>16813.439999999999</v>
          </cell>
          <cell r="AD6832">
            <v>2690.15</v>
          </cell>
        </row>
        <row r="6833">
          <cell r="S6833">
            <v>12</v>
          </cell>
          <cell r="V6833">
            <v>33104</v>
          </cell>
          <cell r="AC6833">
            <v>16813.439999999999</v>
          </cell>
          <cell r="AD6833">
            <v>2690.15</v>
          </cell>
        </row>
        <row r="6834">
          <cell r="S6834">
            <v>12</v>
          </cell>
          <cell r="V6834">
            <v>33104</v>
          </cell>
          <cell r="AC6834">
            <v>16813.439999999999</v>
          </cell>
          <cell r="AD6834">
            <v>2690.15</v>
          </cell>
        </row>
        <row r="6835">
          <cell r="S6835">
            <v>12</v>
          </cell>
          <cell r="V6835">
            <v>33104</v>
          </cell>
          <cell r="AC6835">
            <v>63891.14</v>
          </cell>
          <cell r="AD6835">
            <v>10222.58</v>
          </cell>
        </row>
        <row r="6836">
          <cell r="S6836">
            <v>12</v>
          </cell>
          <cell r="V6836">
            <v>33104</v>
          </cell>
          <cell r="AC6836">
            <v>57165.75</v>
          </cell>
          <cell r="AD6836">
            <v>9146.52</v>
          </cell>
        </row>
        <row r="6837">
          <cell r="S6837">
            <v>12</v>
          </cell>
          <cell r="V6837">
            <v>33104</v>
          </cell>
          <cell r="AC6837">
            <v>17559.43</v>
          </cell>
          <cell r="AD6837">
            <v>2809.51</v>
          </cell>
        </row>
        <row r="6838">
          <cell r="S6838">
            <v>12</v>
          </cell>
          <cell r="V6838">
            <v>33104</v>
          </cell>
          <cell r="AC6838">
            <v>12294.01</v>
          </cell>
          <cell r="AD6838">
            <v>1967.04</v>
          </cell>
        </row>
        <row r="6839">
          <cell r="S6839">
            <v>12</v>
          </cell>
          <cell r="V6839">
            <v>31101</v>
          </cell>
          <cell r="AC6839">
            <v>6301.8</v>
          </cell>
          <cell r="AD6839">
            <v>1008.2</v>
          </cell>
        </row>
        <row r="6840">
          <cell r="S6840">
            <v>12</v>
          </cell>
          <cell r="V6840">
            <v>33104</v>
          </cell>
          <cell r="AC6840">
            <v>16813.439999999999</v>
          </cell>
          <cell r="AD6840">
            <v>2690.15</v>
          </cell>
        </row>
        <row r="6841">
          <cell r="S6841">
            <v>12</v>
          </cell>
          <cell r="V6841">
            <v>37504</v>
          </cell>
          <cell r="AC6841">
            <v>7002</v>
          </cell>
          <cell r="AD6841">
            <v>0</v>
          </cell>
        </row>
        <row r="6842">
          <cell r="S6842">
            <v>12</v>
          </cell>
          <cell r="V6842">
            <v>39202</v>
          </cell>
          <cell r="AC6842">
            <v>500</v>
          </cell>
          <cell r="AD6842">
            <v>80</v>
          </cell>
        </row>
        <row r="6843">
          <cell r="S6843">
            <v>12</v>
          </cell>
          <cell r="V6843" t="str">
            <v>No aplica</v>
          </cell>
          <cell r="AC6843">
            <v>265058.48</v>
          </cell>
          <cell r="AD6843">
            <v>0</v>
          </cell>
        </row>
        <row r="6844">
          <cell r="S6844">
            <v>12</v>
          </cell>
          <cell r="V6844" t="str">
            <v>No aplica</v>
          </cell>
          <cell r="AC6844">
            <v>1095925.95</v>
          </cell>
          <cell r="AD6844">
            <v>0</v>
          </cell>
        </row>
        <row r="6845">
          <cell r="S6845">
            <v>12</v>
          </cell>
          <cell r="V6845">
            <v>32201</v>
          </cell>
          <cell r="AC6845">
            <v>28239.279999999999</v>
          </cell>
          <cell r="AD6845">
            <v>2259.14</v>
          </cell>
        </row>
        <row r="6846">
          <cell r="S6846">
            <v>12</v>
          </cell>
          <cell r="V6846">
            <v>31101</v>
          </cell>
          <cell r="AC6846">
            <v>3249.2</v>
          </cell>
          <cell r="AD6846">
            <v>511.8</v>
          </cell>
        </row>
        <row r="6847">
          <cell r="S6847">
            <v>12</v>
          </cell>
          <cell r="V6847">
            <v>33104</v>
          </cell>
          <cell r="AC6847">
            <v>13916.54</v>
          </cell>
          <cell r="AD6847">
            <v>2226.65</v>
          </cell>
        </row>
        <row r="6848">
          <cell r="S6848">
            <v>12</v>
          </cell>
          <cell r="V6848">
            <v>33104</v>
          </cell>
          <cell r="AC6848">
            <v>30915.88</v>
          </cell>
          <cell r="AD6848">
            <v>4946.54</v>
          </cell>
        </row>
        <row r="6849">
          <cell r="S6849">
            <v>12</v>
          </cell>
          <cell r="V6849">
            <v>33104</v>
          </cell>
          <cell r="AC6849">
            <v>76563.53</v>
          </cell>
          <cell r="AD6849">
            <v>12250.16</v>
          </cell>
        </row>
        <row r="6850">
          <cell r="S6850">
            <v>12</v>
          </cell>
          <cell r="V6850">
            <v>33104</v>
          </cell>
          <cell r="AC6850">
            <v>14699.04</v>
          </cell>
          <cell r="AD6850">
            <v>2351.85</v>
          </cell>
        </row>
        <row r="6851">
          <cell r="S6851">
            <v>12</v>
          </cell>
          <cell r="V6851">
            <v>33104</v>
          </cell>
          <cell r="AC6851">
            <v>18422.009999999998</v>
          </cell>
          <cell r="AD6851">
            <v>2947.52</v>
          </cell>
        </row>
        <row r="6852">
          <cell r="S6852">
            <v>12</v>
          </cell>
          <cell r="V6852">
            <v>33104</v>
          </cell>
          <cell r="AC6852">
            <v>174898.48</v>
          </cell>
          <cell r="AD6852">
            <v>27983.759999999998</v>
          </cell>
        </row>
        <row r="6853">
          <cell r="S6853">
            <v>12</v>
          </cell>
          <cell r="V6853">
            <v>33104</v>
          </cell>
          <cell r="AC6853">
            <v>46076.66</v>
          </cell>
          <cell r="AD6853">
            <v>7372.27</v>
          </cell>
        </row>
        <row r="6854">
          <cell r="S6854">
            <v>12</v>
          </cell>
          <cell r="V6854">
            <v>39202</v>
          </cell>
          <cell r="AC6854">
            <v>359</v>
          </cell>
          <cell r="AD6854">
            <v>0</v>
          </cell>
        </row>
        <row r="6855">
          <cell r="S6855">
            <v>12</v>
          </cell>
          <cell r="V6855">
            <v>31801</v>
          </cell>
          <cell r="AC6855">
            <v>355.67</v>
          </cell>
          <cell r="AD6855">
            <v>56.91</v>
          </cell>
        </row>
        <row r="6856">
          <cell r="S6856">
            <v>12</v>
          </cell>
          <cell r="V6856">
            <v>31801</v>
          </cell>
          <cell r="AC6856">
            <v>528.69000000000005</v>
          </cell>
          <cell r="AD6856">
            <v>84.59</v>
          </cell>
        </row>
        <row r="6857">
          <cell r="S6857">
            <v>12</v>
          </cell>
          <cell r="V6857">
            <v>33104</v>
          </cell>
          <cell r="AC6857">
            <v>6725.39</v>
          </cell>
          <cell r="AD6857">
            <v>1076.06</v>
          </cell>
        </row>
        <row r="6858">
          <cell r="S6858">
            <v>12</v>
          </cell>
          <cell r="V6858">
            <v>33104</v>
          </cell>
          <cell r="AC6858">
            <v>8541.9</v>
          </cell>
          <cell r="AD6858">
            <v>1366.7</v>
          </cell>
        </row>
        <row r="6859">
          <cell r="S6859">
            <v>12</v>
          </cell>
          <cell r="V6859">
            <v>33104</v>
          </cell>
          <cell r="AC6859">
            <v>9506.65</v>
          </cell>
          <cell r="AD6859">
            <v>1521.06</v>
          </cell>
        </row>
        <row r="6860">
          <cell r="S6860">
            <v>12</v>
          </cell>
          <cell r="V6860">
            <v>33104</v>
          </cell>
          <cell r="AC6860">
            <v>42093.94</v>
          </cell>
          <cell r="AD6860">
            <v>6735.03</v>
          </cell>
        </row>
        <row r="6861">
          <cell r="S6861">
            <v>12</v>
          </cell>
          <cell r="V6861">
            <v>37504</v>
          </cell>
          <cell r="AC6861">
            <v>4728</v>
          </cell>
          <cell r="AD6861">
            <v>0</v>
          </cell>
        </row>
        <row r="6862">
          <cell r="S6862">
            <v>12</v>
          </cell>
          <cell r="V6862">
            <v>31301</v>
          </cell>
          <cell r="AC6862">
            <v>1843.9</v>
          </cell>
          <cell r="AD6862">
            <v>0</v>
          </cell>
        </row>
        <row r="6863">
          <cell r="S6863">
            <v>12</v>
          </cell>
          <cell r="V6863">
            <v>33104</v>
          </cell>
          <cell r="AC6863">
            <v>331973.34999999998</v>
          </cell>
          <cell r="AD6863">
            <v>53115.74</v>
          </cell>
        </row>
        <row r="6864">
          <cell r="S6864">
            <v>12</v>
          </cell>
          <cell r="V6864">
            <v>39801</v>
          </cell>
          <cell r="AC6864">
            <v>3721</v>
          </cell>
          <cell r="AD6864">
            <v>0</v>
          </cell>
        </row>
        <row r="6865">
          <cell r="S6865">
            <v>12</v>
          </cell>
          <cell r="V6865">
            <v>39801</v>
          </cell>
          <cell r="AC6865">
            <v>1184</v>
          </cell>
          <cell r="AD6865">
            <v>0</v>
          </cell>
        </row>
        <row r="6866">
          <cell r="S6866">
            <v>12</v>
          </cell>
          <cell r="V6866">
            <v>39801</v>
          </cell>
          <cell r="AC6866">
            <v>16866</v>
          </cell>
          <cell r="AD6866">
            <v>0</v>
          </cell>
        </row>
        <row r="6867">
          <cell r="S6867">
            <v>12</v>
          </cell>
          <cell r="V6867">
            <v>39801</v>
          </cell>
          <cell r="AC6867">
            <v>20830</v>
          </cell>
          <cell r="AD6867">
            <v>0</v>
          </cell>
        </row>
        <row r="6868">
          <cell r="S6868">
            <v>12</v>
          </cell>
          <cell r="V6868">
            <v>39801</v>
          </cell>
          <cell r="AC6868">
            <v>1795</v>
          </cell>
          <cell r="AD6868">
            <v>0</v>
          </cell>
        </row>
        <row r="6869">
          <cell r="S6869">
            <v>12</v>
          </cell>
          <cell r="V6869">
            <v>39801</v>
          </cell>
          <cell r="AC6869">
            <v>3678</v>
          </cell>
          <cell r="AD6869">
            <v>0</v>
          </cell>
        </row>
        <row r="6870">
          <cell r="S6870">
            <v>12</v>
          </cell>
          <cell r="V6870">
            <v>39801</v>
          </cell>
          <cell r="AC6870">
            <v>2288</v>
          </cell>
          <cell r="AD6870">
            <v>0</v>
          </cell>
        </row>
        <row r="6871">
          <cell r="S6871">
            <v>12</v>
          </cell>
          <cell r="V6871">
            <v>39801</v>
          </cell>
          <cell r="AC6871">
            <v>15229</v>
          </cell>
          <cell r="AD6871">
            <v>0</v>
          </cell>
        </row>
        <row r="6872">
          <cell r="S6872">
            <v>12</v>
          </cell>
          <cell r="V6872">
            <v>39801</v>
          </cell>
          <cell r="AC6872">
            <v>5046</v>
          </cell>
          <cell r="AD6872">
            <v>0</v>
          </cell>
        </row>
        <row r="6873">
          <cell r="S6873">
            <v>12</v>
          </cell>
          <cell r="V6873">
            <v>39801</v>
          </cell>
          <cell r="AC6873">
            <v>9516</v>
          </cell>
          <cell r="AD6873">
            <v>0</v>
          </cell>
        </row>
        <row r="6874">
          <cell r="S6874">
            <v>12</v>
          </cell>
          <cell r="V6874">
            <v>39801</v>
          </cell>
          <cell r="AC6874">
            <v>3138</v>
          </cell>
          <cell r="AD6874">
            <v>0</v>
          </cell>
        </row>
        <row r="6875">
          <cell r="S6875">
            <v>12</v>
          </cell>
          <cell r="V6875">
            <v>39801</v>
          </cell>
          <cell r="AC6875">
            <v>4276</v>
          </cell>
          <cell r="AD6875">
            <v>0</v>
          </cell>
        </row>
        <row r="6876">
          <cell r="S6876">
            <v>12</v>
          </cell>
          <cell r="V6876">
            <v>39801</v>
          </cell>
          <cell r="AC6876">
            <v>1430</v>
          </cell>
          <cell r="AD6876">
            <v>0</v>
          </cell>
        </row>
        <row r="6877">
          <cell r="S6877">
            <v>12</v>
          </cell>
          <cell r="V6877">
            <v>39801</v>
          </cell>
          <cell r="AC6877">
            <v>5941</v>
          </cell>
          <cell r="AD6877">
            <v>0</v>
          </cell>
        </row>
        <row r="6878">
          <cell r="S6878">
            <v>12</v>
          </cell>
          <cell r="V6878">
            <v>39801</v>
          </cell>
          <cell r="AC6878">
            <v>2614</v>
          </cell>
          <cell r="AD6878">
            <v>0</v>
          </cell>
        </row>
        <row r="6879">
          <cell r="S6879">
            <v>12</v>
          </cell>
          <cell r="V6879">
            <v>39801</v>
          </cell>
          <cell r="AC6879">
            <v>1430</v>
          </cell>
          <cell r="AD6879">
            <v>0</v>
          </cell>
        </row>
        <row r="6880">
          <cell r="S6880">
            <v>12</v>
          </cell>
          <cell r="V6880">
            <v>39801</v>
          </cell>
          <cell r="AC6880">
            <v>13781</v>
          </cell>
          <cell r="AD6880">
            <v>0</v>
          </cell>
        </row>
        <row r="6881">
          <cell r="S6881">
            <v>12</v>
          </cell>
          <cell r="V6881">
            <v>39801</v>
          </cell>
          <cell r="AC6881">
            <v>2707</v>
          </cell>
          <cell r="AD6881">
            <v>0</v>
          </cell>
        </row>
        <row r="6882">
          <cell r="S6882">
            <v>12</v>
          </cell>
          <cell r="V6882">
            <v>35101</v>
          </cell>
          <cell r="AC6882">
            <v>1291.3800000000001</v>
          </cell>
          <cell r="AD6882">
            <v>206.62</v>
          </cell>
        </row>
        <row r="6883">
          <cell r="S6883">
            <v>12</v>
          </cell>
          <cell r="V6883" t="str">
            <v>OPERACIONES AJENAS DE EGRESOS</v>
          </cell>
          <cell r="AC6883">
            <v>31744</v>
          </cell>
          <cell r="AD6883">
            <v>0</v>
          </cell>
        </row>
        <row r="6884">
          <cell r="S6884">
            <v>12</v>
          </cell>
          <cell r="V6884" t="str">
            <v>OPERACIONES AJENAS DE EGRESOS</v>
          </cell>
          <cell r="AC6884">
            <v>19492</v>
          </cell>
          <cell r="AD6884">
            <v>0</v>
          </cell>
        </row>
        <row r="6885">
          <cell r="S6885">
            <v>12</v>
          </cell>
          <cell r="V6885" t="str">
            <v>OPERACIONES AJENAS DE EGRESOS</v>
          </cell>
          <cell r="AC6885">
            <v>53433</v>
          </cell>
          <cell r="AD6885">
            <v>0</v>
          </cell>
        </row>
        <row r="6886">
          <cell r="S6886">
            <v>12</v>
          </cell>
          <cell r="V6886" t="str">
            <v>OPERACIONES AJENAS DE EGRESOS</v>
          </cell>
          <cell r="AC6886">
            <v>582727</v>
          </cell>
          <cell r="AD6886">
            <v>0</v>
          </cell>
        </row>
        <row r="6887">
          <cell r="S6887">
            <v>12</v>
          </cell>
          <cell r="V6887">
            <v>14103</v>
          </cell>
          <cell r="AC6887">
            <v>992322.99</v>
          </cell>
          <cell r="AD6887">
            <v>0</v>
          </cell>
        </row>
        <row r="6888">
          <cell r="S6888">
            <v>12</v>
          </cell>
          <cell r="V6888" t="str">
            <v>OPERACIONES AJENAS DE EGRESOS</v>
          </cell>
          <cell r="AC6888">
            <v>38852.410000000003</v>
          </cell>
          <cell r="AD6888">
            <v>0</v>
          </cell>
        </row>
        <row r="6889">
          <cell r="S6889">
            <v>12</v>
          </cell>
          <cell r="V6889" t="str">
            <v>OPERACIONES AJENAS DE EGRESOS</v>
          </cell>
          <cell r="AC6889">
            <v>440323</v>
          </cell>
          <cell r="AD6889">
            <v>0</v>
          </cell>
        </row>
        <row r="6890">
          <cell r="S6890">
            <v>12</v>
          </cell>
          <cell r="V6890" t="str">
            <v>OPERACIONES AJENAS DE EGRESOS</v>
          </cell>
          <cell r="AC6890">
            <v>3941601</v>
          </cell>
          <cell r="AD6890">
            <v>0</v>
          </cell>
        </row>
        <row r="6891">
          <cell r="S6891">
            <v>12</v>
          </cell>
          <cell r="V6891">
            <v>31301</v>
          </cell>
          <cell r="AC6891">
            <v>5509</v>
          </cell>
          <cell r="AD6891">
            <v>0</v>
          </cell>
        </row>
        <row r="6892">
          <cell r="S6892">
            <v>12</v>
          </cell>
          <cell r="V6892">
            <v>31301</v>
          </cell>
          <cell r="AC6892">
            <v>1597.38</v>
          </cell>
          <cell r="AD6892">
            <v>0</v>
          </cell>
        </row>
        <row r="6893">
          <cell r="S6893">
            <v>12</v>
          </cell>
          <cell r="V6893">
            <v>26103</v>
          </cell>
          <cell r="AC6893">
            <v>692.52</v>
          </cell>
          <cell r="AD6893">
            <v>107.53</v>
          </cell>
        </row>
        <row r="6894">
          <cell r="S6894">
            <v>12</v>
          </cell>
          <cell r="V6894">
            <v>26103</v>
          </cell>
          <cell r="AC6894">
            <v>909.1</v>
          </cell>
          <cell r="AD6894">
            <v>141.16</v>
          </cell>
        </row>
        <row r="6895">
          <cell r="S6895">
            <v>12</v>
          </cell>
          <cell r="V6895">
            <v>31101</v>
          </cell>
          <cell r="AC6895">
            <v>45613.11</v>
          </cell>
          <cell r="AD6895">
            <v>7298.1</v>
          </cell>
        </row>
        <row r="6896">
          <cell r="S6896">
            <v>12</v>
          </cell>
          <cell r="V6896">
            <v>39202</v>
          </cell>
          <cell r="AC6896">
            <v>526.63</v>
          </cell>
          <cell r="AD6896">
            <v>0</v>
          </cell>
        </row>
        <row r="6897">
          <cell r="S6897">
            <v>12</v>
          </cell>
          <cell r="V6897">
            <v>31101</v>
          </cell>
          <cell r="AC6897">
            <v>38065.279999999999</v>
          </cell>
          <cell r="AD6897">
            <v>6090.44</v>
          </cell>
        </row>
        <row r="6898">
          <cell r="S6898">
            <v>12</v>
          </cell>
          <cell r="V6898">
            <v>39202</v>
          </cell>
          <cell r="AC6898">
            <v>2562.2800000000002</v>
          </cell>
          <cell r="AD6898">
            <v>0</v>
          </cell>
        </row>
        <row r="6899">
          <cell r="S6899">
            <v>12</v>
          </cell>
          <cell r="V6899">
            <v>39202</v>
          </cell>
          <cell r="AC6899">
            <v>222.79</v>
          </cell>
          <cell r="AD6899">
            <v>0</v>
          </cell>
        </row>
        <row r="6900">
          <cell r="S6900">
            <v>12</v>
          </cell>
          <cell r="V6900">
            <v>25301</v>
          </cell>
          <cell r="AC6900">
            <v>11634.7</v>
          </cell>
          <cell r="AD6900">
            <v>1186</v>
          </cell>
        </row>
        <row r="6901">
          <cell r="S6901">
            <v>12</v>
          </cell>
          <cell r="V6901">
            <v>31602</v>
          </cell>
          <cell r="AC6901">
            <v>25910</v>
          </cell>
          <cell r="AD6901">
            <v>4145.6000000000004</v>
          </cell>
        </row>
        <row r="6902">
          <cell r="S6902">
            <v>12</v>
          </cell>
          <cell r="V6902">
            <v>31602</v>
          </cell>
          <cell r="AC6902">
            <v>96410</v>
          </cell>
          <cell r="AD6902">
            <v>15425.6</v>
          </cell>
        </row>
        <row r="6903">
          <cell r="S6903">
            <v>12</v>
          </cell>
          <cell r="V6903">
            <v>31301</v>
          </cell>
          <cell r="AC6903">
            <v>361</v>
          </cell>
          <cell r="AD6903">
            <v>0</v>
          </cell>
        </row>
        <row r="6904">
          <cell r="S6904">
            <v>12</v>
          </cell>
          <cell r="V6904">
            <v>31301</v>
          </cell>
          <cell r="AC6904">
            <v>374</v>
          </cell>
          <cell r="AD6904">
            <v>0</v>
          </cell>
        </row>
        <row r="6905">
          <cell r="S6905">
            <v>12</v>
          </cell>
          <cell r="V6905">
            <v>31301</v>
          </cell>
          <cell r="AC6905">
            <v>617.32000000000005</v>
          </cell>
          <cell r="AD6905">
            <v>98.68</v>
          </cell>
        </row>
        <row r="6906">
          <cell r="S6906">
            <v>12</v>
          </cell>
          <cell r="V6906">
            <v>31301</v>
          </cell>
          <cell r="AC6906">
            <v>423.18</v>
          </cell>
          <cell r="AD6906">
            <v>0</v>
          </cell>
        </row>
        <row r="6907">
          <cell r="S6907">
            <v>12</v>
          </cell>
          <cell r="V6907">
            <v>33104</v>
          </cell>
          <cell r="AC6907">
            <v>29083.200000000001</v>
          </cell>
          <cell r="AD6907">
            <v>4653.3100000000004</v>
          </cell>
        </row>
        <row r="6908">
          <cell r="S6908">
            <v>12</v>
          </cell>
          <cell r="V6908">
            <v>33104</v>
          </cell>
          <cell r="AC6908">
            <v>42206.15</v>
          </cell>
          <cell r="AD6908">
            <v>6752.98</v>
          </cell>
        </row>
        <row r="6909">
          <cell r="S6909">
            <v>12</v>
          </cell>
          <cell r="V6909">
            <v>33104</v>
          </cell>
          <cell r="AC6909">
            <v>51610.2</v>
          </cell>
          <cell r="AD6909">
            <v>8257.6299999999992</v>
          </cell>
        </row>
        <row r="6910">
          <cell r="S6910">
            <v>12</v>
          </cell>
          <cell r="V6910">
            <v>33104</v>
          </cell>
          <cell r="AC6910">
            <v>38682.86</v>
          </cell>
          <cell r="AD6910">
            <v>6189.26</v>
          </cell>
        </row>
        <row r="6911">
          <cell r="S6911">
            <v>12</v>
          </cell>
          <cell r="V6911">
            <v>31904</v>
          </cell>
          <cell r="AC6911">
            <v>8584100</v>
          </cell>
          <cell r="AD6911">
            <v>1373456</v>
          </cell>
        </row>
        <row r="6912">
          <cell r="S6912">
            <v>12</v>
          </cell>
          <cell r="V6912">
            <v>11301</v>
          </cell>
          <cell r="AC6912">
            <v>1403717.35</v>
          </cell>
          <cell r="AD6912">
            <v>0</v>
          </cell>
        </row>
        <row r="6913">
          <cell r="S6913">
            <v>12</v>
          </cell>
          <cell r="V6913">
            <v>11301</v>
          </cell>
          <cell r="AC6913">
            <v>1736973.95</v>
          </cell>
          <cell r="AD6913">
            <v>0</v>
          </cell>
        </row>
        <row r="6914">
          <cell r="S6914">
            <v>12</v>
          </cell>
          <cell r="V6914">
            <v>15402</v>
          </cell>
          <cell r="AC6914">
            <v>2139416.06</v>
          </cell>
          <cell r="AD6914">
            <v>0</v>
          </cell>
        </row>
        <row r="6915">
          <cell r="S6915">
            <v>12</v>
          </cell>
          <cell r="V6915">
            <v>15402</v>
          </cell>
          <cell r="AC6915">
            <v>80358.38</v>
          </cell>
          <cell r="AD6915">
            <v>0</v>
          </cell>
        </row>
        <row r="6916">
          <cell r="S6916">
            <v>12</v>
          </cell>
          <cell r="V6916" t="str">
            <v>OPERACIONES AJENAS DE INGRESO</v>
          </cell>
          <cell r="AC6916">
            <v>0</v>
          </cell>
          <cell r="AD6916">
            <v>0</v>
          </cell>
        </row>
        <row r="6917">
          <cell r="S6917">
            <v>12</v>
          </cell>
          <cell r="V6917">
            <v>11301</v>
          </cell>
          <cell r="AC6917">
            <v>1419642.45</v>
          </cell>
          <cell r="AD6917">
            <v>0</v>
          </cell>
        </row>
        <row r="6918">
          <cell r="S6918">
            <v>12</v>
          </cell>
          <cell r="V6918">
            <v>11301</v>
          </cell>
          <cell r="AC6918">
            <v>1743989.92</v>
          </cell>
          <cell r="AD6918">
            <v>0</v>
          </cell>
        </row>
        <row r="6919">
          <cell r="S6919">
            <v>12</v>
          </cell>
          <cell r="V6919">
            <v>15402</v>
          </cell>
          <cell r="AC6919">
            <v>2163687.67</v>
          </cell>
          <cell r="AD6919">
            <v>0</v>
          </cell>
        </row>
        <row r="6920">
          <cell r="S6920">
            <v>12</v>
          </cell>
          <cell r="V6920">
            <v>15402</v>
          </cell>
          <cell r="AC6920">
            <v>80739.490000000005</v>
          </cell>
          <cell r="AD6920">
            <v>0</v>
          </cell>
        </row>
        <row r="6921">
          <cell r="S6921">
            <v>12</v>
          </cell>
          <cell r="V6921">
            <v>13201</v>
          </cell>
          <cell r="AC6921">
            <v>1161780.95</v>
          </cell>
          <cell r="AD6921">
            <v>0</v>
          </cell>
        </row>
        <row r="6922">
          <cell r="S6922">
            <v>12</v>
          </cell>
          <cell r="V6922" t="str">
            <v>OPERACIONES AJENAS DE INGRESO</v>
          </cell>
          <cell r="AC6922">
            <v>0</v>
          </cell>
          <cell r="AD6922">
            <v>0</v>
          </cell>
        </row>
        <row r="6923">
          <cell r="S6923">
            <v>12</v>
          </cell>
          <cell r="V6923">
            <v>13202</v>
          </cell>
          <cell r="AC6923">
            <v>2343926.7999999998</v>
          </cell>
          <cell r="AD6923">
            <v>0</v>
          </cell>
        </row>
        <row r="6924">
          <cell r="S6924">
            <v>12</v>
          </cell>
          <cell r="V6924">
            <v>13202</v>
          </cell>
          <cell r="AC6924">
            <v>774250.82</v>
          </cell>
          <cell r="AD6924">
            <v>0</v>
          </cell>
        </row>
        <row r="6925">
          <cell r="S6925">
            <v>12</v>
          </cell>
          <cell r="V6925">
            <v>39202</v>
          </cell>
          <cell r="AC6925">
            <v>1179280.76</v>
          </cell>
          <cell r="AD6925">
            <v>0</v>
          </cell>
        </row>
        <row r="6926">
          <cell r="S6926">
            <v>12</v>
          </cell>
          <cell r="V6926" t="str">
            <v>OPERACIONES AJENAS DE INGRESO</v>
          </cell>
          <cell r="AC6926">
            <v>0</v>
          </cell>
          <cell r="AD6926">
            <v>0</v>
          </cell>
        </row>
        <row r="6927">
          <cell r="S6927">
            <v>12</v>
          </cell>
          <cell r="V6927">
            <v>13202</v>
          </cell>
          <cell r="AC6927">
            <v>899605.06</v>
          </cell>
          <cell r="AD6927">
            <v>0</v>
          </cell>
        </row>
        <row r="6928">
          <cell r="S6928">
            <v>12</v>
          </cell>
          <cell r="V6928">
            <v>13202</v>
          </cell>
          <cell r="AC6928">
            <v>607643.12</v>
          </cell>
          <cell r="AD6928">
            <v>0</v>
          </cell>
        </row>
        <row r="6929">
          <cell r="S6929">
            <v>12</v>
          </cell>
          <cell r="V6929">
            <v>39202</v>
          </cell>
          <cell r="AC6929">
            <v>427513.03</v>
          </cell>
          <cell r="AD6929">
            <v>0</v>
          </cell>
        </row>
        <row r="6930">
          <cell r="S6930">
            <v>12</v>
          </cell>
          <cell r="V6930" t="str">
            <v>OPERACIONES AJENAS DE INGRESO</v>
          </cell>
          <cell r="AC6930">
            <v>0</v>
          </cell>
          <cell r="AD6930">
            <v>0</v>
          </cell>
        </row>
        <row r="6931">
          <cell r="S6931">
            <v>12</v>
          </cell>
          <cell r="V6931" t="str">
            <v>No aplica</v>
          </cell>
          <cell r="AC6931">
            <v>80000</v>
          </cell>
          <cell r="AD6931">
            <v>0</v>
          </cell>
        </row>
        <row r="6932">
          <cell r="S6932">
            <v>12</v>
          </cell>
          <cell r="V6932">
            <v>32503</v>
          </cell>
          <cell r="AC6932">
            <v>137144.99</v>
          </cell>
          <cell r="AD6932">
            <v>21943.200000000001</v>
          </cell>
        </row>
        <row r="6933">
          <cell r="S6933">
            <v>12</v>
          </cell>
          <cell r="V6933">
            <v>33801</v>
          </cell>
          <cell r="AC6933">
            <v>879124</v>
          </cell>
          <cell r="AD6933">
            <v>140659.84</v>
          </cell>
        </row>
        <row r="6934">
          <cell r="S6934">
            <v>12</v>
          </cell>
          <cell r="V6934">
            <v>34101</v>
          </cell>
          <cell r="AC6934">
            <v>144590</v>
          </cell>
          <cell r="AD6934">
            <v>23134.400000000001</v>
          </cell>
        </row>
        <row r="6935">
          <cell r="S6935">
            <v>12</v>
          </cell>
          <cell r="V6935">
            <v>35801</v>
          </cell>
          <cell r="AC6935">
            <v>4755893.3</v>
          </cell>
          <cell r="AD6935">
            <v>760942.93</v>
          </cell>
        </row>
        <row r="6936">
          <cell r="S6936">
            <v>12</v>
          </cell>
          <cell r="V6936">
            <v>39202</v>
          </cell>
          <cell r="AC6936">
            <v>7570.5</v>
          </cell>
          <cell r="AD6936">
            <v>1211.28</v>
          </cell>
        </row>
        <row r="6937">
          <cell r="S6937">
            <v>12</v>
          </cell>
          <cell r="V6937">
            <v>39202</v>
          </cell>
          <cell r="AC6937">
            <v>62194.81</v>
          </cell>
          <cell r="AD6937">
            <v>9951.17</v>
          </cell>
        </row>
        <row r="6938">
          <cell r="S6938">
            <v>12</v>
          </cell>
          <cell r="V6938">
            <v>39202</v>
          </cell>
          <cell r="AC6938">
            <v>164760</v>
          </cell>
          <cell r="AD6938">
            <v>26361.599999999999</v>
          </cell>
        </row>
        <row r="6941">
          <cell r="V6941" t="str">
            <v>CAP</v>
          </cell>
        </row>
        <row r="6942">
          <cell r="V6942">
            <v>1</v>
          </cell>
          <cell r="W6942">
            <v>23089825.789999999</v>
          </cell>
          <cell r="X6942">
            <v>11102033.164666681</v>
          </cell>
          <cell r="Y6942">
            <v>0</v>
          </cell>
          <cell r="Z6942">
            <v>0</v>
          </cell>
        </row>
        <row r="6944">
          <cell r="V6944">
            <v>2</v>
          </cell>
          <cell r="W6944">
            <v>31893.1</v>
          </cell>
          <cell r="X6944">
            <v>5021.4399999999996</v>
          </cell>
          <cell r="Y6944">
            <v>13652.359999999999</v>
          </cell>
          <cell r="Z6944">
            <v>0</v>
          </cell>
        </row>
        <row r="6945">
          <cell r="V6945">
            <v>3</v>
          </cell>
          <cell r="W6945">
            <v>13384706.646</v>
          </cell>
          <cell r="X6945">
            <v>7639959.3940000106</v>
          </cell>
          <cell r="Y6945">
            <v>17949952.979999989</v>
          </cell>
          <cell r="Z6945">
            <v>443709.73</v>
          </cell>
        </row>
        <row r="6946">
          <cell r="V6946" t="str">
            <v>O</v>
          </cell>
        </row>
        <row r="6947">
          <cell r="V6947" t="str">
            <v>N</v>
          </cell>
        </row>
        <row r="6949">
          <cell r="AC6949">
            <v>1220598226.767009</v>
          </cell>
        </row>
        <row r="6950">
          <cell r="AC6950">
            <v>4882392907.0680361</v>
          </cell>
        </row>
        <row r="6953">
          <cell r="AC6953">
            <v>878323386.72733259</v>
          </cell>
        </row>
        <row r="6954">
          <cell r="AC6954">
            <v>489312196.23000002</v>
          </cell>
        </row>
        <row r="6955">
          <cell r="AC6955" t="e">
            <v>#REF!</v>
          </cell>
        </row>
        <row r="6956">
          <cell r="AC6956" t="e">
            <v>#REF!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A493-991E-43FE-A3CD-044D42A3B3D2}">
  <sheetPr>
    <tabColor theme="8" tint="-0.249977111117893"/>
    <pageSetUpPr fitToPage="1"/>
  </sheetPr>
  <dimension ref="A1:T175"/>
  <sheetViews>
    <sheetView showGridLines="0" tabSelected="1" zoomScale="70" zoomScaleNormal="70" zoomScaleSheetLayoutView="88" workbookViewId="0">
      <selection activeCell="B4" sqref="B4:G4"/>
    </sheetView>
  </sheetViews>
  <sheetFormatPr baseColWidth="10" defaultColWidth="11.44140625" defaultRowHeight="16.8" x14ac:dyDescent="0.3"/>
  <cols>
    <col min="1" max="1" width="8.5546875" style="1" customWidth="1"/>
    <col min="2" max="2" width="6.6640625" style="1" customWidth="1"/>
    <col min="3" max="3" width="67.21875" style="1" customWidth="1"/>
    <col min="4" max="4" width="18.5546875" style="47" customWidth="1"/>
    <col min="5" max="5" width="18.109375" style="1" customWidth="1"/>
    <col min="6" max="6" width="18.88671875" style="1" customWidth="1"/>
    <col min="7" max="7" width="7" style="63" customWidth="1"/>
    <col min="8" max="20" width="17.88671875" style="4" customWidth="1"/>
    <col min="21" max="16384" width="11.44140625" style="1"/>
  </cols>
  <sheetData>
    <row r="1" spans="1:20" x14ac:dyDescent="0.3">
      <c r="B1" s="2"/>
      <c r="C1" s="2"/>
      <c r="D1" s="3"/>
      <c r="E1" s="2"/>
      <c r="F1" s="2"/>
      <c r="G1" s="50"/>
    </row>
    <row r="2" spans="1:20" ht="21.6" x14ac:dyDescent="0.3">
      <c r="B2" s="74" t="s">
        <v>0</v>
      </c>
      <c r="C2" s="74"/>
      <c r="D2" s="74"/>
      <c r="E2" s="74"/>
      <c r="F2" s="74"/>
      <c r="G2" s="74"/>
      <c r="H2" s="6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.6" x14ac:dyDescent="0.3">
      <c r="B3" s="74" t="s">
        <v>136</v>
      </c>
      <c r="C3" s="74"/>
      <c r="D3" s="74"/>
      <c r="E3" s="74"/>
      <c r="F3" s="74"/>
      <c r="G3" s="74"/>
      <c r="H3" s="6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1.6" x14ac:dyDescent="0.3">
      <c r="B4" s="75" t="s">
        <v>1</v>
      </c>
      <c r="C4" s="75"/>
      <c r="D4" s="75"/>
      <c r="E4" s="75"/>
      <c r="F4" s="75"/>
      <c r="G4" s="75"/>
      <c r="H4" s="65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>
        <v>8</v>
      </c>
      <c r="Q4" s="1">
        <v>9</v>
      </c>
      <c r="R4" s="1">
        <v>10</v>
      </c>
      <c r="S4" s="1">
        <v>11</v>
      </c>
      <c r="T4" s="1">
        <v>12</v>
      </c>
    </row>
    <row r="5" spans="1:20" ht="3" customHeight="1" thickBot="1" x14ac:dyDescent="0.35">
      <c r="B5" s="5"/>
      <c r="C5" s="5"/>
      <c r="D5" s="6"/>
      <c r="E5" s="5"/>
      <c r="F5" s="5"/>
      <c r="G5" s="5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3" customHeight="1" x14ac:dyDescent="0.3">
      <c r="B6" s="8"/>
      <c r="C6" s="8"/>
      <c r="D6" s="9"/>
      <c r="E6" s="8"/>
      <c r="F6" s="10"/>
      <c r="G6" s="52"/>
    </row>
    <row r="7" spans="1:20" ht="32.4" customHeight="1" x14ac:dyDescent="0.3">
      <c r="B7" s="81" t="s">
        <v>2</v>
      </c>
      <c r="C7" s="81"/>
      <c r="D7" s="82" t="s">
        <v>3</v>
      </c>
      <c r="E7" s="82" t="s">
        <v>4</v>
      </c>
      <c r="F7" s="83" t="s">
        <v>5</v>
      </c>
      <c r="G7" s="76" t="s">
        <v>135</v>
      </c>
      <c r="H7" s="78" t="s">
        <v>6</v>
      </c>
      <c r="I7" s="78" t="s">
        <v>7</v>
      </c>
      <c r="J7" s="78" t="s">
        <v>8</v>
      </c>
      <c r="K7" s="78" t="s">
        <v>9</v>
      </c>
      <c r="L7" s="78" t="s">
        <v>10</v>
      </c>
      <c r="M7" s="78" t="s">
        <v>11</v>
      </c>
      <c r="N7" s="78" t="s">
        <v>12</v>
      </c>
      <c r="O7" s="78" t="s">
        <v>13</v>
      </c>
      <c r="P7" s="78" t="s">
        <v>14</v>
      </c>
      <c r="Q7" s="78" t="s">
        <v>15</v>
      </c>
      <c r="R7" s="78" t="s">
        <v>16</v>
      </c>
      <c r="S7" s="78" t="s">
        <v>17</v>
      </c>
      <c r="T7" s="78" t="s">
        <v>18</v>
      </c>
    </row>
    <row r="8" spans="1:20" ht="29.4" customHeight="1" x14ac:dyDescent="0.3">
      <c r="B8" s="81"/>
      <c r="C8" s="81"/>
      <c r="D8" s="82"/>
      <c r="E8" s="82"/>
      <c r="F8" s="83"/>
      <c r="G8" s="76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</row>
    <row r="9" spans="1:20" ht="21" customHeight="1" x14ac:dyDescent="0.3">
      <c r="B9" s="81"/>
      <c r="C9" s="81"/>
      <c r="D9" s="11">
        <v>1</v>
      </c>
      <c r="E9" s="11">
        <v>2</v>
      </c>
      <c r="F9" s="11">
        <v>3</v>
      </c>
      <c r="G9" s="53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5.0999999999999996" customHeight="1" thickBot="1" x14ac:dyDescent="0.35">
      <c r="B10" s="12"/>
      <c r="C10" s="12"/>
      <c r="D10" s="13"/>
      <c r="E10" s="12"/>
      <c r="F10" s="12"/>
      <c r="G10" s="5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3.75" customHeight="1" thickBot="1" x14ac:dyDescent="0.35">
      <c r="B11" s="15"/>
      <c r="C11" s="15"/>
      <c r="D11" s="16"/>
      <c r="E11" s="15"/>
      <c r="F11" s="15"/>
      <c r="G11" s="55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3.75" customHeight="1" x14ac:dyDescent="0.3">
      <c r="B12" s="18"/>
      <c r="C12" s="18"/>
      <c r="D12" s="19"/>
      <c r="E12" s="18"/>
      <c r="F12" s="18"/>
      <c r="G12" s="56"/>
    </row>
    <row r="13" spans="1:20" ht="5.4" customHeight="1" x14ac:dyDescent="0.3">
      <c r="B13" s="18"/>
      <c r="C13" s="18"/>
      <c r="D13" s="19"/>
      <c r="E13" s="18"/>
      <c r="F13" s="18"/>
      <c r="G13" s="56"/>
    </row>
    <row r="14" spans="1:20" x14ac:dyDescent="0.3">
      <c r="A14" s="4"/>
      <c r="B14" s="20" t="s">
        <v>20</v>
      </c>
      <c r="C14" s="21"/>
      <c r="D14" s="22">
        <f>+D16+D157</f>
        <v>2793119736</v>
      </c>
      <c r="E14" s="22">
        <f t="shared" ref="E14:F14" si="0">+E16+E157</f>
        <v>1443119736</v>
      </c>
      <c r="F14" s="22">
        <f t="shared" si="0"/>
        <v>1151755371.2533984</v>
      </c>
      <c r="G14" s="57">
        <f>+F14/$F$14</f>
        <v>1</v>
      </c>
      <c r="H14" s="24">
        <f>SUM(H16,H150)</f>
        <v>452836334.70339835</v>
      </c>
      <c r="I14" s="24">
        <f t="shared" ref="I14:T14" si="1">SUM(I16,I150)</f>
        <v>36528062.376000002</v>
      </c>
      <c r="J14" s="24">
        <f t="shared" si="1"/>
        <v>27463022.348666664</v>
      </c>
      <c r="K14" s="24">
        <f t="shared" si="1"/>
        <v>36801288.762666665</v>
      </c>
      <c r="L14" s="24">
        <f t="shared" si="1"/>
        <v>20178403.460000001</v>
      </c>
      <c r="M14" s="24">
        <f t="shared" si="1"/>
        <v>23991922.521200001</v>
      </c>
      <c r="N14" s="24">
        <f t="shared" si="1"/>
        <v>28065198.359999999</v>
      </c>
      <c r="O14" s="24">
        <f t="shared" si="1"/>
        <v>25821509.32</v>
      </c>
      <c r="P14" s="24">
        <f t="shared" si="1"/>
        <v>16683504.85</v>
      </c>
      <c r="Q14" s="24">
        <f t="shared" si="1"/>
        <v>24134702.399599999</v>
      </c>
      <c r="R14" s="24">
        <f t="shared" si="1"/>
        <v>21231155.599999994</v>
      </c>
      <c r="S14" s="24">
        <f t="shared" si="1"/>
        <v>149999358.625265</v>
      </c>
      <c r="T14" s="24">
        <f t="shared" si="1"/>
        <v>41938206.079999998</v>
      </c>
    </row>
    <row r="15" spans="1:20" x14ac:dyDescent="0.3">
      <c r="A15" s="4"/>
      <c r="B15" s="25"/>
      <c r="C15" s="26"/>
      <c r="D15" s="22"/>
      <c r="E15" s="23"/>
      <c r="F15" s="24"/>
      <c r="G15" s="5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x14ac:dyDescent="0.3">
      <c r="A16" s="4"/>
      <c r="B16" s="20" t="s">
        <v>21</v>
      </c>
      <c r="C16" s="21"/>
      <c r="D16" s="22">
        <f>SUM(D18,D54,D78)</f>
        <v>1293119736</v>
      </c>
      <c r="E16" s="23">
        <f>SUM(E18,E54,E78)</f>
        <v>1293119736</v>
      </c>
      <c r="F16" s="24">
        <f>SUM(F18,F54,F78)</f>
        <v>452836334.70339835</v>
      </c>
      <c r="G16" s="57">
        <f>+F16/$F$14</f>
        <v>0.39317058639856739</v>
      </c>
      <c r="H16" s="24">
        <f>SUM(H18,H54,H78)</f>
        <v>452836334.70339835</v>
      </c>
      <c r="I16" s="24">
        <f t="shared" ref="I16:T16" si="2">SUM(I18,I54,I78)</f>
        <v>36528062.376000002</v>
      </c>
      <c r="J16" s="24">
        <f t="shared" si="2"/>
        <v>27463022.348666664</v>
      </c>
      <c r="K16" s="24">
        <f t="shared" si="2"/>
        <v>36801288.762666665</v>
      </c>
      <c r="L16" s="24">
        <f t="shared" si="2"/>
        <v>20178403.460000001</v>
      </c>
      <c r="M16" s="24">
        <f t="shared" si="2"/>
        <v>23991922.521200001</v>
      </c>
      <c r="N16" s="24">
        <f t="shared" si="2"/>
        <v>28065198.359999999</v>
      </c>
      <c r="O16" s="24">
        <f t="shared" si="2"/>
        <v>25821509.32</v>
      </c>
      <c r="P16" s="24">
        <f t="shared" si="2"/>
        <v>16683504.85</v>
      </c>
      <c r="Q16" s="24">
        <f t="shared" si="2"/>
        <v>24134702.399599999</v>
      </c>
      <c r="R16" s="24">
        <f t="shared" si="2"/>
        <v>21231155.599999994</v>
      </c>
      <c r="S16" s="24">
        <f t="shared" si="2"/>
        <v>149999358.625265</v>
      </c>
      <c r="T16" s="24">
        <f t="shared" si="2"/>
        <v>41938206.079999998</v>
      </c>
    </row>
    <row r="17" spans="1:20" x14ac:dyDescent="0.3">
      <c r="A17" s="4"/>
      <c r="B17" s="20"/>
      <c r="C17" s="21"/>
      <c r="D17" s="22"/>
      <c r="E17" s="23"/>
      <c r="F17" s="24"/>
      <c r="G17" s="57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x14ac:dyDescent="0.3">
      <c r="A18" s="4"/>
      <c r="B18" s="27">
        <v>1000</v>
      </c>
      <c r="C18" s="21" t="s">
        <v>22</v>
      </c>
      <c r="D18" s="22">
        <f>SUM(D20,D23,D27,D31,D39,D47,D50)</f>
        <v>395653278</v>
      </c>
      <c r="E18" s="23">
        <f>SUM(E20,E23,E27,E31,E39,E47,E50)</f>
        <v>395653278</v>
      </c>
      <c r="F18" s="24">
        <f>SUM(F20,F23,F27,F31,F39,F47,F50)</f>
        <v>204811462.13733333</v>
      </c>
      <c r="G18" s="57">
        <f>+F18/$F$14</f>
        <v>0.1778254890311014</v>
      </c>
      <c r="H18" s="24">
        <f>SUM(H20,H23,H27,H31,H39,H47,H50)</f>
        <v>204811462.13733333</v>
      </c>
      <c r="I18" s="24">
        <f t="shared" ref="I18:T18" si="3">SUM(I20,I23,I27,I31,I39,I47,I50)</f>
        <v>23089825.789999999</v>
      </c>
      <c r="J18" s="24">
        <f t="shared" si="3"/>
        <v>19799705.944666661</v>
      </c>
      <c r="K18" s="24">
        <f t="shared" si="3"/>
        <v>15784594.222666666</v>
      </c>
      <c r="L18" s="24">
        <f t="shared" si="3"/>
        <v>12503654.449999999</v>
      </c>
      <c r="M18" s="24">
        <f t="shared" si="3"/>
        <v>17854056.440000001</v>
      </c>
      <c r="N18" s="24">
        <f t="shared" si="3"/>
        <v>13533987.560000002</v>
      </c>
      <c r="O18" s="24">
        <f t="shared" si="3"/>
        <v>15852311.379999999</v>
      </c>
      <c r="P18" s="24">
        <f t="shared" si="3"/>
        <v>15022756.34</v>
      </c>
      <c r="Q18" s="24">
        <f t="shared" si="3"/>
        <v>18089633.400000002</v>
      </c>
      <c r="R18" s="24">
        <f t="shared" si="3"/>
        <v>16134499.299999997</v>
      </c>
      <c r="S18" s="24">
        <f t="shared" si="3"/>
        <v>18716313.560000002</v>
      </c>
      <c r="T18" s="24">
        <f t="shared" si="3"/>
        <v>18430123.75</v>
      </c>
    </row>
    <row r="19" spans="1:20" x14ac:dyDescent="0.3">
      <c r="A19" s="4"/>
      <c r="B19" s="28"/>
      <c r="C19" s="29"/>
      <c r="D19" s="30"/>
      <c r="E19" s="31"/>
      <c r="F19" s="32"/>
      <c r="G19" s="58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x14ac:dyDescent="0.3">
      <c r="A20" s="4"/>
      <c r="B20" s="27">
        <v>1100</v>
      </c>
      <c r="C20" s="21" t="s">
        <v>23</v>
      </c>
      <c r="D20" s="22">
        <f>SUM(D21:D21)</f>
        <v>140606868</v>
      </c>
      <c r="E20" s="23">
        <f>SUM(E21:E21)</f>
        <v>136606868</v>
      </c>
      <c r="F20" s="24">
        <f>SUM(F21:F21)</f>
        <v>75208368.859999985</v>
      </c>
      <c r="G20" s="57"/>
      <c r="H20" s="24">
        <f>SUM(H21:H21)</f>
        <v>75208368.859999999</v>
      </c>
      <c r="I20" s="24">
        <f t="shared" ref="I20:T20" si="4">SUM(I21:I21)</f>
        <v>4759016.1099999994</v>
      </c>
      <c r="J20" s="24">
        <f t="shared" si="4"/>
        <v>6469092.6500000004</v>
      </c>
      <c r="K20" s="24">
        <f t="shared" si="4"/>
        <v>5824614.0000000009</v>
      </c>
      <c r="L20" s="24">
        <f t="shared" si="4"/>
        <v>5947191.4000000004</v>
      </c>
      <c r="M20" s="24">
        <f t="shared" si="4"/>
        <v>6033786.5599999996</v>
      </c>
      <c r="N20" s="24">
        <f t="shared" si="4"/>
        <v>6411047.3600000003</v>
      </c>
      <c r="O20" s="24">
        <f t="shared" si="4"/>
        <v>6774944.9299999997</v>
      </c>
      <c r="P20" s="24">
        <f t="shared" si="4"/>
        <v>6875436.2999999998</v>
      </c>
      <c r="Q20" s="24">
        <f t="shared" si="4"/>
        <v>6959258.7699999996</v>
      </c>
      <c r="R20" s="24">
        <f t="shared" si="4"/>
        <v>6510196.6699999999</v>
      </c>
      <c r="S20" s="24">
        <f t="shared" si="4"/>
        <v>6337399.3100000005</v>
      </c>
      <c r="T20" s="24">
        <f t="shared" si="4"/>
        <v>6306384.7999999998</v>
      </c>
    </row>
    <row r="21" spans="1:20" x14ac:dyDescent="0.3">
      <c r="A21" s="4"/>
      <c r="B21" s="33">
        <v>11301</v>
      </c>
      <c r="C21" s="26" t="s">
        <v>24</v>
      </c>
      <c r="D21" s="34">
        <v>140606868</v>
      </c>
      <c r="E21" s="34">
        <f>140606868-4000000</f>
        <v>136606868</v>
      </c>
      <c r="F21" s="35">
        <f>SUMIFS('[1]BASE DE GASTO'!$AC:$AC,'[1]BASE DE GASTO'!$V:$V,Calendario!$B21)</f>
        <v>75208368.859999985</v>
      </c>
      <c r="G21" s="58"/>
      <c r="H21" s="35">
        <f>SUM(I21:T21)</f>
        <v>75208368.859999999</v>
      </c>
      <c r="I21" s="35">
        <f>SUMIFS('[1]BASE DE GASTO'!$AC:$AC,'[1]BASE DE GASTO'!$V:$V,Calendario!$B21,'[1]BASE DE GASTO'!$S:$S,Calendario!I$4)</f>
        <v>4759016.1099999994</v>
      </c>
      <c r="J21" s="35">
        <f>SUMIFS('[1]BASE DE GASTO'!$AC:$AC,'[1]BASE DE GASTO'!$V:$V,Calendario!$B21,'[1]BASE DE GASTO'!$S:$S,Calendario!J$4)</f>
        <v>6469092.6500000004</v>
      </c>
      <c r="K21" s="35">
        <f>SUMIFS('[1]BASE DE GASTO'!$AC:$AC,'[1]BASE DE GASTO'!$V:$V,Calendario!$B21,'[1]BASE DE GASTO'!$S:$S,Calendario!K$4)</f>
        <v>5824614.0000000009</v>
      </c>
      <c r="L21" s="35">
        <f>SUMIFS('[1]BASE DE GASTO'!$AC:$AC,'[1]BASE DE GASTO'!$V:$V,Calendario!$B21,'[1]BASE DE GASTO'!$S:$S,Calendario!L$4)</f>
        <v>5947191.4000000004</v>
      </c>
      <c r="M21" s="35">
        <f>SUMIFS('[1]BASE DE GASTO'!$AC:$AC,'[1]BASE DE GASTO'!$V:$V,Calendario!$B21,'[1]BASE DE GASTO'!$S:$S,Calendario!M$4)</f>
        <v>6033786.5599999996</v>
      </c>
      <c r="N21" s="35">
        <f>SUMIFS('[1]BASE DE GASTO'!$AC:$AC,'[1]BASE DE GASTO'!$V:$V,Calendario!$B21,'[1]BASE DE GASTO'!$S:$S,Calendario!N$4)</f>
        <v>6411047.3600000003</v>
      </c>
      <c r="O21" s="35">
        <f>SUMIFS('[1]BASE DE GASTO'!$AC:$AC,'[1]BASE DE GASTO'!$V:$V,Calendario!$B21,'[1]BASE DE GASTO'!$S:$S,Calendario!O$4)</f>
        <v>6774944.9299999997</v>
      </c>
      <c r="P21" s="35">
        <f>SUMIFS('[1]BASE DE GASTO'!$AC:$AC,'[1]BASE DE GASTO'!$V:$V,Calendario!$B21,'[1]BASE DE GASTO'!$S:$S,Calendario!P$4)</f>
        <v>6875436.2999999998</v>
      </c>
      <c r="Q21" s="35">
        <f>SUMIFS('[1]BASE DE GASTO'!$AC:$AC,'[1]BASE DE GASTO'!$V:$V,Calendario!$B21,'[1]BASE DE GASTO'!$S:$S,Calendario!Q$4)</f>
        <v>6959258.7699999996</v>
      </c>
      <c r="R21" s="35">
        <f>SUMIFS('[1]BASE DE GASTO'!$AC:$AC,'[1]BASE DE GASTO'!$V:$V,Calendario!$B21,'[1]BASE DE GASTO'!$S:$S,Calendario!R$4)</f>
        <v>6510196.6699999999</v>
      </c>
      <c r="S21" s="35">
        <f>SUMIFS('[1]BASE DE GASTO'!$AC:$AC,'[1]BASE DE GASTO'!$V:$V,Calendario!$B21,'[1]BASE DE GASTO'!$S:$S,Calendario!S$4)</f>
        <v>6337399.3100000005</v>
      </c>
      <c r="T21" s="35">
        <f>SUMIFS('[1]BASE DE GASTO'!$AC:$AC,'[1]BASE DE GASTO'!$V:$V,Calendario!$B21,'[1]BASE DE GASTO'!$S:$S,Calendario!T$4)</f>
        <v>6306384.7999999998</v>
      </c>
    </row>
    <row r="22" spans="1:20" x14ac:dyDescent="0.3">
      <c r="A22" s="4"/>
      <c r="B22" s="33"/>
      <c r="C22" s="26"/>
      <c r="D22" s="34"/>
      <c r="E22" s="34"/>
      <c r="F22" s="35"/>
      <c r="G22" s="58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13.95" customHeight="1" x14ac:dyDescent="0.3">
      <c r="A23" s="4"/>
      <c r="B23" s="27">
        <v>1200</v>
      </c>
      <c r="C23" s="21" t="s">
        <v>25</v>
      </c>
      <c r="D23" s="22">
        <f>SUM(D24:D25)</f>
        <v>0</v>
      </c>
      <c r="E23" s="22">
        <f>SUM(E24:E25)</f>
        <v>4000000</v>
      </c>
      <c r="F23" s="24">
        <f>SUM(F24:F25)</f>
        <v>3965644.1446666662</v>
      </c>
      <c r="G23" s="57"/>
      <c r="H23" s="24">
        <f>SUM(H24:H25)</f>
        <v>3965644.1446666666</v>
      </c>
      <c r="I23" s="24">
        <f t="shared" ref="I23:T23" si="5">SUM(I24:I25)</f>
        <v>3923317.51</v>
      </c>
      <c r="J23" s="24">
        <f t="shared" si="5"/>
        <v>26696.094666666664</v>
      </c>
      <c r="K23" s="24">
        <f t="shared" si="5"/>
        <v>0</v>
      </c>
      <c r="L23" s="24">
        <f t="shared" si="5"/>
        <v>15630.54</v>
      </c>
      <c r="M23" s="24">
        <f t="shared" si="5"/>
        <v>0</v>
      </c>
      <c r="N23" s="24">
        <f t="shared" si="5"/>
        <v>0</v>
      </c>
      <c r="O23" s="24">
        <f t="shared" si="5"/>
        <v>0</v>
      </c>
      <c r="P23" s="24">
        <f t="shared" si="5"/>
        <v>0</v>
      </c>
      <c r="Q23" s="24">
        <f t="shared" si="5"/>
        <v>0</v>
      </c>
      <c r="R23" s="24">
        <f t="shared" si="5"/>
        <v>0</v>
      </c>
      <c r="S23" s="24">
        <f t="shared" si="5"/>
        <v>0</v>
      </c>
      <c r="T23" s="24">
        <f t="shared" si="5"/>
        <v>0</v>
      </c>
    </row>
    <row r="24" spans="1:20" x14ac:dyDescent="0.3">
      <c r="A24" s="4"/>
      <c r="B24" s="33">
        <v>12201</v>
      </c>
      <c r="C24" s="26" t="s">
        <v>26</v>
      </c>
      <c r="D24" s="34" t="s">
        <v>27</v>
      </c>
      <c r="E24" s="34">
        <v>4000000</v>
      </c>
      <c r="F24" s="35">
        <f>SUMIFS('[1]BASE DE GASTO'!$AC:$AC,'[1]BASE DE GASTO'!$V:$V,Calendario!$B24)</f>
        <v>3965644.1446666662</v>
      </c>
      <c r="G24" s="58"/>
      <c r="H24" s="35">
        <f t="shared" ref="H24:H25" si="6">SUM(I24:T24)</f>
        <v>3965644.1446666666</v>
      </c>
      <c r="I24" s="35">
        <f>SUMIFS('[1]BASE DE GASTO'!$AC:$AC,'[1]BASE DE GASTO'!$V:$V,Calendario!$B24,'[1]BASE DE GASTO'!$S:$S,Calendario!I$4)</f>
        <v>3923317.51</v>
      </c>
      <c r="J24" s="35">
        <f>SUMIFS('[1]BASE DE GASTO'!$AC:$AC,'[1]BASE DE GASTO'!$V:$V,Calendario!$B24,'[1]BASE DE GASTO'!$S:$S,Calendario!J$4)</f>
        <v>26696.094666666664</v>
      </c>
      <c r="K24" s="35">
        <f>SUMIFS('[1]BASE DE GASTO'!$AC:$AC,'[1]BASE DE GASTO'!$V:$V,Calendario!$B24,'[1]BASE DE GASTO'!$S:$S,Calendario!K$4)</f>
        <v>0</v>
      </c>
      <c r="L24" s="35">
        <f>SUMIFS('[1]BASE DE GASTO'!$AC:$AC,'[1]BASE DE GASTO'!$V:$V,Calendario!$B24,'[1]BASE DE GASTO'!$S:$S,Calendario!L$4)</f>
        <v>15630.54</v>
      </c>
      <c r="M24" s="35">
        <f>SUMIFS('[1]BASE DE GASTO'!$AC:$AC,'[1]BASE DE GASTO'!$V:$V,Calendario!$B24,'[1]BASE DE GASTO'!$S:$S,Calendario!M$4)</f>
        <v>0</v>
      </c>
      <c r="N24" s="35">
        <f>SUMIFS('[1]BASE DE GASTO'!$AC:$AC,'[1]BASE DE GASTO'!$V:$V,Calendario!$B24,'[1]BASE DE GASTO'!$S:$S,Calendario!N$4)</f>
        <v>0</v>
      </c>
      <c r="O24" s="35">
        <f>SUMIFS('[1]BASE DE GASTO'!$AC:$AC,'[1]BASE DE GASTO'!$V:$V,Calendario!$B24,'[1]BASE DE GASTO'!$S:$S,Calendario!O$4)</f>
        <v>0</v>
      </c>
      <c r="P24" s="35">
        <f>SUMIFS('[1]BASE DE GASTO'!$AC:$AC,'[1]BASE DE GASTO'!$V:$V,Calendario!$B24,'[1]BASE DE GASTO'!$S:$S,Calendario!P$4)</f>
        <v>0</v>
      </c>
      <c r="Q24" s="35">
        <f>SUMIFS('[1]BASE DE GASTO'!$AC:$AC,'[1]BASE DE GASTO'!$V:$V,Calendario!$B24,'[1]BASE DE GASTO'!$S:$S,Calendario!Q$4)</f>
        <v>0</v>
      </c>
      <c r="R24" s="35">
        <f>SUMIFS('[1]BASE DE GASTO'!$AC:$AC,'[1]BASE DE GASTO'!$V:$V,Calendario!$B24,'[1]BASE DE GASTO'!$S:$S,Calendario!R$4)</f>
        <v>0</v>
      </c>
      <c r="S24" s="35">
        <f>SUMIFS('[1]BASE DE GASTO'!$AC:$AC,'[1]BASE DE GASTO'!$V:$V,Calendario!$B24,'[1]BASE DE GASTO'!$S:$S,Calendario!S$4)</f>
        <v>0</v>
      </c>
      <c r="T24" s="35">
        <f>SUMIFS('[1]BASE DE GASTO'!$AC:$AC,'[1]BASE DE GASTO'!$V:$V,Calendario!$B24,'[1]BASE DE GASTO'!$S:$S,Calendario!T$4)</f>
        <v>0</v>
      </c>
    </row>
    <row r="25" spans="1:20" x14ac:dyDescent="0.3">
      <c r="A25" s="4"/>
      <c r="B25" s="33">
        <v>12301</v>
      </c>
      <c r="C25" s="26" t="s">
        <v>28</v>
      </c>
      <c r="D25" s="34" t="s">
        <v>27</v>
      </c>
      <c r="E25" s="34">
        <v>0</v>
      </c>
      <c r="F25" s="35">
        <f>SUMIFS('[1]BASE DE GASTO'!$AC:$AC,'[1]BASE DE GASTO'!$V:$V,Calendario!$B25)</f>
        <v>0</v>
      </c>
      <c r="G25" s="58"/>
      <c r="H25" s="35">
        <f t="shared" si="6"/>
        <v>0</v>
      </c>
      <c r="I25" s="35">
        <f>SUMIFS('[1]BASE DE GASTO'!$AC:$AC,'[1]BASE DE GASTO'!$V:$V,Calendario!$B25,'[1]BASE DE GASTO'!$S:$S,Calendario!I$4)</f>
        <v>0</v>
      </c>
      <c r="J25" s="35">
        <f>SUMIFS('[1]BASE DE GASTO'!$AC:$AC,'[1]BASE DE GASTO'!$V:$V,Calendario!$B25,'[1]BASE DE GASTO'!$S:$S,Calendario!J$4)</f>
        <v>0</v>
      </c>
      <c r="K25" s="35">
        <f>SUMIFS('[1]BASE DE GASTO'!$AC:$AC,'[1]BASE DE GASTO'!$V:$V,Calendario!$B25,'[1]BASE DE GASTO'!$S:$S,Calendario!K$4)</f>
        <v>0</v>
      </c>
      <c r="L25" s="35">
        <f>SUMIFS('[1]BASE DE GASTO'!$AC:$AC,'[1]BASE DE GASTO'!$V:$V,Calendario!$B25,'[1]BASE DE GASTO'!$S:$S,Calendario!L$4)</f>
        <v>0</v>
      </c>
      <c r="M25" s="35">
        <f>SUMIFS('[1]BASE DE GASTO'!$AC:$AC,'[1]BASE DE GASTO'!$V:$V,Calendario!$B25,'[1]BASE DE GASTO'!$S:$S,Calendario!M$4)</f>
        <v>0</v>
      </c>
      <c r="N25" s="35">
        <f>SUMIFS('[1]BASE DE GASTO'!$AC:$AC,'[1]BASE DE GASTO'!$V:$V,Calendario!$B25,'[1]BASE DE GASTO'!$S:$S,Calendario!N$4)</f>
        <v>0</v>
      </c>
      <c r="O25" s="35">
        <f>SUMIFS('[1]BASE DE GASTO'!$AC:$AC,'[1]BASE DE GASTO'!$V:$V,Calendario!$B25,'[1]BASE DE GASTO'!$S:$S,Calendario!O$4)</f>
        <v>0</v>
      </c>
      <c r="P25" s="35">
        <f>SUMIFS('[1]BASE DE GASTO'!$AC:$AC,'[1]BASE DE GASTO'!$V:$V,Calendario!$B25,'[1]BASE DE GASTO'!$S:$S,Calendario!P$4)</f>
        <v>0</v>
      </c>
      <c r="Q25" s="35">
        <f>SUMIFS('[1]BASE DE GASTO'!$AC:$AC,'[1]BASE DE GASTO'!$V:$V,Calendario!$B25,'[1]BASE DE GASTO'!$S:$S,Calendario!Q$4)</f>
        <v>0</v>
      </c>
      <c r="R25" s="35">
        <f>SUMIFS('[1]BASE DE GASTO'!$AC:$AC,'[1]BASE DE GASTO'!$V:$V,Calendario!$B25,'[1]BASE DE GASTO'!$S:$S,Calendario!R$4)</f>
        <v>0</v>
      </c>
      <c r="S25" s="35">
        <f>SUMIFS('[1]BASE DE GASTO'!$AC:$AC,'[1]BASE DE GASTO'!$V:$V,Calendario!$B25,'[1]BASE DE GASTO'!$S:$S,Calendario!S$4)</f>
        <v>0</v>
      </c>
      <c r="T25" s="35">
        <f>SUMIFS('[1]BASE DE GASTO'!$AC:$AC,'[1]BASE DE GASTO'!$V:$V,Calendario!$B25,'[1]BASE DE GASTO'!$S:$S,Calendario!T$4)</f>
        <v>0</v>
      </c>
    </row>
    <row r="26" spans="1:20" x14ac:dyDescent="0.3">
      <c r="A26" s="4"/>
      <c r="B26" s="33"/>
      <c r="C26" s="26"/>
      <c r="D26" s="34"/>
      <c r="E26" s="34"/>
      <c r="F26" s="35"/>
      <c r="G26" s="58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0" x14ac:dyDescent="0.3">
      <c r="A27" s="4"/>
      <c r="B27" s="27">
        <v>1300</v>
      </c>
      <c r="C27" s="21" t="s">
        <v>29</v>
      </c>
      <c r="D27" s="22">
        <f>SUM(D28:D29)</f>
        <v>29945286</v>
      </c>
      <c r="E27" s="22">
        <f>SUM(E28:E29)</f>
        <v>29945286</v>
      </c>
      <c r="F27" s="24">
        <f>SUM(F28:F29)</f>
        <v>19326954.932666674</v>
      </c>
      <c r="G27" s="57"/>
      <c r="H27" s="24">
        <f>SUM(H28:H29)</f>
        <v>19326954.932666667</v>
      </c>
      <c r="I27" s="24">
        <f t="shared" ref="I27:T27" si="7">SUM(I28:I29)</f>
        <v>330423.10000000003</v>
      </c>
      <c r="J27" s="24">
        <f t="shared" si="7"/>
        <v>401785.52000000014</v>
      </c>
      <c r="K27" s="24">
        <f t="shared" si="7"/>
        <v>228181.25266666664</v>
      </c>
      <c r="L27" s="24">
        <f t="shared" si="7"/>
        <v>83537.249999999985</v>
      </c>
      <c r="M27" s="24">
        <f t="shared" si="7"/>
        <v>1559981.8200000003</v>
      </c>
      <c r="N27" s="24">
        <f t="shared" si="7"/>
        <v>910828.28</v>
      </c>
      <c r="O27" s="24">
        <f t="shared" si="7"/>
        <v>470.39</v>
      </c>
      <c r="P27" s="24">
        <f t="shared" si="7"/>
        <v>1252670.7900000003</v>
      </c>
      <c r="Q27" s="24">
        <f t="shared" si="7"/>
        <v>1627126.3199999996</v>
      </c>
      <c r="R27" s="24">
        <f t="shared" si="7"/>
        <v>2869702.5899999989</v>
      </c>
      <c r="S27" s="24">
        <f t="shared" si="7"/>
        <v>3395033.26</v>
      </c>
      <c r="T27" s="24">
        <f t="shared" si="7"/>
        <v>6667214.3599999994</v>
      </c>
    </row>
    <row r="28" spans="1:20" x14ac:dyDescent="0.3">
      <c r="A28" s="4"/>
      <c r="B28" s="33">
        <v>13201</v>
      </c>
      <c r="C28" s="26" t="s">
        <v>30</v>
      </c>
      <c r="D28" s="34">
        <v>3905746</v>
      </c>
      <c r="E28" s="34">
        <v>3980113.3900000025</v>
      </c>
      <c r="F28" s="35">
        <f>SUMIFS('[1]BASE DE GASTO'!$AC:$AC,'[1]BASE DE GASTO'!$V:$V,Calendario!$B28)</f>
        <v>3980113.3900000025</v>
      </c>
      <c r="G28" s="58"/>
      <c r="H28" s="35">
        <f t="shared" ref="H28:H29" si="8">SUM(I28:T28)</f>
        <v>3980113.3899999997</v>
      </c>
      <c r="I28" s="35">
        <f>SUMIFS('[1]BASE DE GASTO'!$AC:$AC,'[1]BASE DE GASTO'!$V:$V,Calendario!$B28,'[1]BASE DE GASTO'!$S:$S,Calendario!I$4)</f>
        <v>41452.000000000007</v>
      </c>
      <c r="J28" s="35">
        <f>SUMIFS('[1]BASE DE GASTO'!$AC:$AC,'[1]BASE DE GASTO'!$V:$V,Calendario!$B28,'[1]BASE DE GASTO'!$S:$S,Calendario!J$4)</f>
        <v>41208.759999999987</v>
      </c>
      <c r="K28" s="35">
        <f>SUMIFS('[1]BASE DE GASTO'!$AC:$AC,'[1]BASE DE GASTO'!$V:$V,Calendario!$B28,'[1]BASE DE GASTO'!$S:$S,Calendario!K$4)</f>
        <v>24834.909999999996</v>
      </c>
      <c r="L28" s="35">
        <f>SUMIFS('[1]BASE DE GASTO'!$AC:$AC,'[1]BASE DE GASTO'!$V:$V,Calendario!$B28,'[1]BASE DE GASTO'!$S:$S,Calendario!L$4)</f>
        <v>8207.8900000000012</v>
      </c>
      <c r="M28" s="35">
        <f>SUMIFS('[1]BASE DE GASTO'!$AC:$AC,'[1]BASE DE GASTO'!$V:$V,Calendario!$B28,'[1]BASE DE GASTO'!$S:$S,Calendario!M$4)</f>
        <v>195392.30999999997</v>
      </c>
      <c r="N28" s="35">
        <f>SUMIFS('[1]BASE DE GASTO'!$AC:$AC,'[1]BASE DE GASTO'!$V:$V,Calendario!$B28,'[1]BASE DE GASTO'!$S:$S,Calendario!N$4)</f>
        <v>690622.60000000009</v>
      </c>
      <c r="O28" s="35">
        <f>SUMIFS('[1]BASE DE GASTO'!$AC:$AC,'[1]BASE DE GASTO'!$V:$V,Calendario!$B28,'[1]BASE DE GASTO'!$S:$S,Calendario!O$4)</f>
        <v>0.49</v>
      </c>
      <c r="P28" s="35">
        <f>SUMIFS('[1]BASE DE GASTO'!$AC:$AC,'[1]BASE DE GASTO'!$V:$V,Calendario!$B28,'[1]BASE DE GASTO'!$S:$S,Calendario!P$4)</f>
        <v>144965.32</v>
      </c>
      <c r="Q28" s="35">
        <f>SUMIFS('[1]BASE DE GASTO'!$AC:$AC,'[1]BASE DE GASTO'!$V:$V,Calendario!$B28,'[1]BASE DE GASTO'!$S:$S,Calendario!Q$4)</f>
        <v>862017.0399999998</v>
      </c>
      <c r="R28" s="35">
        <f>SUMIFS('[1]BASE DE GASTO'!$AC:$AC,'[1]BASE DE GASTO'!$V:$V,Calendario!$B28,'[1]BASE DE GASTO'!$S:$S,Calendario!R$4)</f>
        <v>586607.86999999976</v>
      </c>
      <c r="S28" s="35">
        <f>SUMIFS('[1]BASE DE GASTO'!$AC:$AC,'[1]BASE DE GASTO'!$V:$V,Calendario!$B28,'[1]BASE DE GASTO'!$S:$S,Calendario!S$4)</f>
        <v>47025.16</v>
      </c>
      <c r="T28" s="35">
        <f>SUMIFS('[1]BASE DE GASTO'!$AC:$AC,'[1]BASE DE GASTO'!$V:$V,Calendario!$B28,'[1]BASE DE GASTO'!$S:$S,Calendario!T$4)</f>
        <v>1337779.0399999998</v>
      </c>
    </row>
    <row r="29" spans="1:20" x14ac:dyDescent="0.3">
      <c r="A29" s="4"/>
      <c r="B29" s="33">
        <v>13202</v>
      </c>
      <c r="C29" s="26" t="s">
        <v>31</v>
      </c>
      <c r="D29" s="34">
        <v>26039540</v>
      </c>
      <c r="E29" s="34">
        <v>25965172.609999999</v>
      </c>
      <c r="F29" s="35">
        <f>SUMIFS('[1]BASE DE GASTO'!$AC:$AC,'[1]BASE DE GASTO'!$V:$V,Calendario!$B29)</f>
        <v>15346841.54266667</v>
      </c>
      <c r="G29" s="58"/>
      <c r="H29" s="35">
        <f t="shared" si="8"/>
        <v>15346841.542666666</v>
      </c>
      <c r="I29" s="35">
        <f>SUMIFS('[1]BASE DE GASTO'!$AC:$AC,'[1]BASE DE GASTO'!$V:$V,Calendario!$B29,'[1]BASE DE GASTO'!$S:$S,Calendario!I$4)</f>
        <v>288971.10000000003</v>
      </c>
      <c r="J29" s="35">
        <f>SUMIFS('[1]BASE DE GASTO'!$AC:$AC,'[1]BASE DE GASTO'!$V:$V,Calendario!$B29,'[1]BASE DE GASTO'!$S:$S,Calendario!J$4)</f>
        <v>360576.76000000013</v>
      </c>
      <c r="K29" s="35">
        <f>SUMIFS('[1]BASE DE GASTO'!$AC:$AC,'[1]BASE DE GASTO'!$V:$V,Calendario!$B29,'[1]BASE DE GASTO'!$S:$S,Calendario!K$4)</f>
        <v>203346.34266666663</v>
      </c>
      <c r="L29" s="35">
        <f>SUMIFS('[1]BASE DE GASTO'!$AC:$AC,'[1]BASE DE GASTO'!$V:$V,Calendario!$B29,'[1]BASE DE GASTO'!$S:$S,Calendario!L$4)</f>
        <v>75329.359999999986</v>
      </c>
      <c r="M29" s="35">
        <f>SUMIFS('[1]BASE DE GASTO'!$AC:$AC,'[1]BASE DE GASTO'!$V:$V,Calendario!$B29,'[1]BASE DE GASTO'!$S:$S,Calendario!M$4)</f>
        <v>1364589.5100000002</v>
      </c>
      <c r="N29" s="35">
        <f>SUMIFS('[1]BASE DE GASTO'!$AC:$AC,'[1]BASE DE GASTO'!$V:$V,Calendario!$B29,'[1]BASE DE GASTO'!$S:$S,Calendario!N$4)</f>
        <v>220205.67999999996</v>
      </c>
      <c r="O29" s="35">
        <f>SUMIFS('[1]BASE DE GASTO'!$AC:$AC,'[1]BASE DE GASTO'!$V:$V,Calendario!$B29,'[1]BASE DE GASTO'!$S:$S,Calendario!O$4)</f>
        <v>469.9</v>
      </c>
      <c r="P29" s="35">
        <f>SUMIFS('[1]BASE DE GASTO'!$AC:$AC,'[1]BASE DE GASTO'!$V:$V,Calendario!$B29,'[1]BASE DE GASTO'!$S:$S,Calendario!P$4)</f>
        <v>1107705.4700000002</v>
      </c>
      <c r="Q29" s="35">
        <f>SUMIFS('[1]BASE DE GASTO'!$AC:$AC,'[1]BASE DE GASTO'!$V:$V,Calendario!$B29,'[1]BASE DE GASTO'!$S:$S,Calendario!Q$4)</f>
        <v>765109.2799999998</v>
      </c>
      <c r="R29" s="35">
        <f>SUMIFS('[1]BASE DE GASTO'!$AC:$AC,'[1]BASE DE GASTO'!$V:$V,Calendario!$B29,'[1]BASE DE GASTO'!$S:$S,Calendario!R$4)</f>
        <v>2283094.7199999993</v>
      </c>
      <c r="S29" s="35">
        <f>SUMIFS('[1]BASE DE GASTO'!$AC:$AC,'[1]BASE DE GASTO'!$V:$V,Calendario!$B29,'[1]BASE DE GASTO'!$S:$S,Calendario!S$4)</f>
        <v>3348008.0999999996</v>
      </c>
      <c r="T29" s="35">
        <f>SUMIFS('[1]BASE DE GASTO'!$AC:$AC,'[1]BASE DE GASTO'!$V:$V,Calendario!$B29,'[1]BASE DE GASTO'!$S:$S,Calendario!T$4)</f>
        <v>5329435.3199999994</v>
      </c>
    </row>
    <row r="30" spans="1:20" x14ac:dyDescent="0.3">
      <c r="A30" s="4"/>
      <c r="B30" s="33"/>
      <c r="C30" s="26"/>
      <c r="D30" s="34"/>
      <c r="E30" s="34"/>
      <c r="F30" s="35"/>
      <c r="G30" s="58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1:20" x14ac:dyDescent="0.3">
      <c r="A31" s="4"/>
      <c r="B31" s="27">
        <v>1400</v>
      </c>
      <c r="C31" s="21" t="s">
        <v>32</v>
      </c>
      <c r="D31" s="22">
        <f>SUM(D32:D37)</f>
        <v>52258884</v>
      </c>
      <c r="E31" s="22">
        <f>SUM(E32:E37)</f>
        <v>52258884</v>
      </c>
      <c r="F31" s="24">
        <f>SUM(F32:F37)</f>
        <v>33982813.29999999</v>
      </c>
      <c r="G31" s="57"/>
      <c r="H31" s="24">
        <f>SUM(H32:H37)</f>
        <v>33982813.299999997</v>
      </c>
      <c r="I31" s="24">
        <f t="shared" ref="I31:T31" si="9">SUM(I32:I37)</f>
        <v>7195843.25</v>
      </c>
      <c r="J31" s="24">
        <f t="shared" si="9"/>
        <v>1377438.7000000002</v>
      </c>
      <c r="K31" s="24">
        <f t="shared" si="9"/>
        <v>3282429.04</v>
      </c>
      <c r="L31" s="24">
        <f t="shared" si="9"/>
        <v>837245.61</v>
      </c>
      <c r="M31" s="24">
        <f t="shared" si="9"/>
        <v>4225354.51</v>
      </c>
      <c r="N31" s="24">
        <f t="shared" si="9"/>
        <v>869651.86</v>
      </c>
      <c r="O31" s="24">
        <f t="shared" si="9"/>
        <v>3817057.3299999996</v>
      </c>
      <c r="P31" s="24">
        <f t="shared" si="9"/>
        <v>1551517.54</v>
      </c>
      <c r="Q31" s="24">
        <f t="shared" si="9"/>
        <v>4181681.66</v>
      </c>
      <c r="R31" s="24">
        <f t="shared" si="9"/>
        <v>1147429.19</v>
      </c>
      <c r="S31" s="24">
        <f t="shared" si="9"/>
        <v>4504841.62</v>
      </c>
      <c r="T31" s="24">
        <f t="shared" si="9"/>
        <v>992322.99</v>
      </c>
    </row>
    <row r="32" spans="1:20" x14ac:dyDescent="0.3">
      <c r="A32" s="4"/>
      <c r="B32" s="33">
        <v>14103</v>
      </c>
      <c r="C32" s="26" t="s">
        <v>33</v>
      </c>
      <c r="D32" s="34">
        <v>30111964</v>
      </c>
      <c r="E32" s="34">
        <f>30111964-1000000</f>
        <v>29111964</v>
      </c>
      <c r="F32" s="35">
        <f>SUMIFS('[1]BASE DE GASTO'!$AC:$AC,'[1]BASE DE GASTO'!$V:$V,Calendario!$B32)</f>
        <v>19554136.289999995</v>
      </c>
      <c r="G32" s="58"/>
      <c r="H32" s="35">
        <f t="shared" ref="H32:H37" si="10">SUM(I32:T32)</f>
        <v>19554136.289999999</v>
      </c>
      <c r="I32" s="35">
        <f>SUMIFS('[1]BASE DE GASTO'!$AC:$AC,'[1]BASE DE GASTO'!$V:$V,Calendario!$B32,'[1]BASE DE GASTO'!$S:$S,Calendario!I$4)</f>
        <v>3518748.1100000003</v>
      </c>
      <c r="J32" s="35">
        <f>SUMIFS('[1]BASE DE GASTO'!$AC:$AC,'[1]BASE DE GASTO'!$V:$V,Calendario!$B32,'[1]BASE DE GASTO'!$S:$S,Calendario!J$4)</f>
        <v>706991.41</v>
      </c>
      <c r="K32" s="35">
        <f>SUMIFS('[1]BASE DE GASTO'!$AC:$AC,'[1]BASE DE GASTO'!$V:$V,Calendario!$B32,'[1]BASE DE GASTO'!$S:$S,Calendario!K$4)</f>
        <v>1758866.76</v>
      </c>
      <c r="L32" s="35">
        <f>SUMIFS('[1]BASE DE GASTO'!$AC:$AC,'[1]BASE DE GASTO'!$V:$V,Calendario!$B32,'[1]BASE DE GASTO'!$S:$S,Calendario!L$4)</f>
        <v>837245.61</v>
      </c>
      <c r="M32" s="35">
        <f>SUMIFS('[1]BASE DE GASTO'!$AC:$AC,'[1]BASE DE GASTO'!$V:$V,Calendario!$B32,'[1]BASE DE GASTO'!$S:$S,Calendario!M$4)</f>
        <v>2005522.1700000002</v>
      </c>
      <c r="N32" s="35">
        <f>SUMIFS('[1]BASE DE GASTO'!$AC:$AC,'[1]BASE DE GASTO'!$V:$V,Calendario!$B32,'[1]BASE DE GASTO'!$S:$S,Calendario!N$4)</f>
        <v>869651.86</v>
      </c>
      <c r="O32" s="35">
        <f>SUMIFS('[1]BASE DE GASTO'!$AC:$AC,'[1]BASE DE GASTO'!$V:$V,Calendario!$B32,'[1]BASE DE GASTO'!$S:$S,Calendario!O$4)</f>
        <v>2152511.04</v>
      </c>
      <c r="P32" s="35">
        <f>SUMIFS('[1]BASE DE GASTO'!$AC:$AC,'[1]BASE DE GASTO'!$V:$V,Calendario!$B32,'[1]BASE DE GASTO'!$S:$S,Calendario!P$4)</f>
        <v>976422.3600000001</v>
      </c>
      <c r="Q32" s="35">
        <f>SUMIFS('[1]BASE DE GASTO'!$AC:$AC,'[1]BASE DE GASTO'!$V:$V,Calendario!$B32,'[1]BASE DE GASTO'!$S:$S,Calendario!Q$4)</f>
        <v>2358558.75</v>
      </c>
      <c r="R32" s="35">
        <f>SUMIFS('[1]BASE DE GASTO'!$AC:$AC,'[1]BASE DE GASTO'!$V:$V,Calendario!$B32,'[1]BASE DE GASTO'!$S:$S,Calendario!R$4)</f>
        <v>1147429.19</v>
      </c>
      <c r="S32" s="35">
        <f>SUMIFS('[1]BASE DE GASTO'!$AC:$AC,'[1]BASE DE GASTO'!$V:$V,Calendario!$B32,'[1]BASE DE GASTO'!$S:$S,Calendario!S$4)</f>
        <v>2229866.04</v>
      </c>
      <c r="T32" s="35">
        <f>SUMIFS('[1]BASE DE GASTO'!$AC:$AC,'[1]BASE DE GASTO'!$V:$V,Calendario!$B32,'[1]BASE DE GASTO'!$S:$S,Calendario!T$4)</f>
        <v>992322.99</v>
      </c>
    </row>
    <row r="33" spans="1:20" x14ac:dyDescent="0.3">
      <c r="A33" s="4"/>
      <c r="B33" s="33">
        <v>14202</v>
      </c>
      <c r="C33" s="26" t="s">
        <v>34</v>
      </c>
      <c r="D33" s="34">
        <v>12707835</v>
      </c>
      <c r="E33" s="34">
        <v>12707835</v>
      </c>
      <c r="F33" s="35">
        <f>SUMIFS('[1]BASE DE GASTO'!$AC:$AC,'[1]BASE DE GASTO'!$V:$V,Calendario!$B33)</f>
        <v>7987828.0299999993</v>
      </c>
      <c r="G33" s="58"/>
      <c r="H33" s="35">
        <f t="shared" si="10"/>
        <v>7987828.0299999993</v>
      </c>
      <c r="I33" s="35">
        <f>SUMIFS('[1]BASE DE GASTO'!$AC:$AC,'[1]BASE DE GASTO'!$V:$V,Calendario!$B33,'[1]BASE DE GASTO'!$S:$S,Calendario!I$4)</f>
        <v>2145319.67</v>
      </c>
      <c r="J33" s="35">
        <f>SUMIFS('[1]BASE DE GASTO'!$AC:$AC,'[1]BASE DE GASTO'!$V:$V,Calendario!$B33,'[1]BASE DE GASTO'!$S:$S,Calendario!J$4)</f>
        <v>0</v>
      </c>
      <c r="K33" s="35">
        <f>SUMIFS('[1]BASE DE GASTO'!$AC:$AC,'[1]BASE DE GASTO'!$V:$V,Calendario!$B33,'[1]BASE DE GASTO'!$S:$S,Calendario!K$4)</f>
        <v>988377.94</v>
      </c>
      <c r="L33" s="35">
        <f>SUMIFS('[1]BASE DE GASTO'!$AC:$AC,'[1]BASE DE GASTO'!$V:$V,Calendario!$B33,'[1]BASE DE GASTO'!$S:$S,Calendario!L$4)</f>
        <v>0</v>
      </c>
      <c r="M33" s="35">
        <f>SUMIFS('[1]BASE DE GASTO'!$AC:$AC,'[1]BASE DE GASTO'!$V:$V,Calendario!$B33,'[1]BASE DE GASTO'!$S:$S,Calendario!M$4)</f>
        <v>1119110.6399999999</v>
      </c>
      <c r="N33" s="35">
        <f>SUMIFS('[1]BASE DE GASTO'!$AC:$AC,'[1]BASE DE GASTO'!$V:$V,Calendario!$B33,'[1]BASE DE GASTO'!$S:$S,Calendario!N$4)</f>
        <v>0</v>
      </c>
      <c r="O33" s="35">
        <f>SUMIFS('[1]BASE DE GASTO'!$AC:$AC,'[1]BASE DE GASTO'!$V:$V,Calendario!$B33,'[1]BASE DE GASTO'!$S:$S,Calendario!O$4)</f>
        <v>1188319.22</v>
      </c>
      <c r="P33" s="35">
        <f>SUMIFS('[1]BASE DE GASTO'!$AC:$AC,'[1]BASE DE GASTO'!$V:$V,Calendario!$B33,'[1]BASE DE GASTO'!$S:$S,Calendario!P$4)</f>
        <v>0</v>
      </c>
      <c r="Q33" s="35">
        <f>SUMIFS('[1]BASE DE GASTO'!$AC:$AC,'[1]BASE DE GASTO'!$V:$V,Calendario!$B33,'[1]BASE DE GASTO'!$S:$S,Calendario!Q$4)</f>
        <v>1302230.58</v>
      </c>
      <c r="R33" s="35">
        <f>SUMIFS('[1]BASE DE GASTO'!$AC:$AC,'[1]BASE DE GASTO'!$V:$V,Calendario!$B33,'[1]BASE DE GASTO'!$S:$S,Calendario!R$4)</f>
        <v>0</v>
      </c>
      <c r="S33" s="35">
        <f>SUMIFS('[1]BASE DE GASTO'!$AC:$AC,'[1]BASE DE GASTO'!$V:$V,Calendario!$B33,'[1]BASE DE GASTO'!$S:$S,Calendario!S$4)</f>
        <v>1244469.98</v>
      </c>
      <c r="T33" s="35">
        <f>SUMIFS('[1]BASE DE GASTO'!$AC:$AC,'[1]BASE DE GASTO'!$V:$V,Calendario!$B33,'[1]BASE DE GASTO'!$S:$S,Calendario!T$4)</f>
        <v>0</v>
      </c>
    </row>
    <row r="34" spans="1:20" x14ac:dyDescent="0.3">
      <c r="A34" s="4"/>
      <c r="B34" s="33">
        <v>14301</v>
      </c>
      <c r="C34" s="26" t="s">
        <v>35</v>
      </c>
      <c r="D34" s="34">
        <v>5083134</v>
      </c>
      <c r="E34" s="34">
        <v>5083134</v>
      </c>
      <c r="F34" s="35">
        <f>SUMIFS('[1]BASE DE GASTO'!$AC:$AC,'[1]BASE DE GASTO'!$V:$V,Calendario!$B34)</f>
        <v>3196943.0799999996</v>
      </c>
      <c r="G34" s="58"/>
      <c r="H34" s="35">
        <f t="shared" si="10"/>
        <v>3196943.0799999996</v>
      </c>
      <c r="I34" s="35">
        <f>SUMIFS('[1]BASE DE GASTO'!$AC:$AC,'[1]BASE DE GASTO'!$V:$V,Calendario!$B34,'[1]BASE DE GASTO'!$S:$S,Calendario!I$4)</f>
        <v>858128.63</v>
      </c>
      <c r="J34" s="35">
        <f>SUMIFS('[1]BASE DE GASTO'!$AC:$AC,'[1]BASE DE GASTO'!$V:$V,Calendario!$B34,'[1]BASE DE GASTO'!$S:$S,Calendario!J$4)</f>
        <v>0</v>
      </c>
      <c r="K34" s="35">
        <f>SUMIFS('[1]BASE DE GASTO'!$AC:$AC,'[1]BASE DE GASTO'!$V:$V,Calendario!$B34,'[1]BASE DE GASTO'!$S:$S,Calendario!K$4)</f>
        <v>395351.21</v>
      </c>
      <c r="L34" s="35">
        <f>SUMIFS('[1]BASE DE GASTO'!$AC:$AC,'[1]BASE DE GASTO'!$V:$V,Calendario!$B34,'[1]BASE DE GASTO'!$S:$S,Calendario!L$4)</f>
        <v>0</v>
      </c>
      <c r="M34" s="35">
        <f>SUMIFS('[1]BASE DE GASTO'!$AC:$AC,'[1]BASE DE GASTO'!$V:$V,Calendario!$B34,'[1]BASE DE GASTO'!$S:$S,Calendario!M$4)</f>
        <v>447643.78</v>
      </c>
      <c r="N34" s="35">
        <f>SUMIFS('[1]BASE DE GASTO'!$AC:$AC,'[1]BASE DE GASTO'!$V:$V,Calendario!$B34,'[1]BASE DE GASTO'!$S:$S,Calendario!N$4)</f>
        <v>0</v>
      </c>
      <c r="O34" s="35">
        <f>SUMIFS('[1]BASE DE GASTO'!$AC:$AC,'[1]BASE DE GASTO'!$V:$V,Calendario!$B34,'[1]BASE DE GASTO'!$S:$S,Calendario!O$4)</f>
        <v>476227.07</v>
      </c>
      <c r="P34" s="35">
        <f>SUMIFS('[1]BASE DE GASTO'!$AC:$AC,'[1]BASE DE GASTO'!$V:$V,Calendario!$B34,'[1]BASE DE GASTO'!$S:$S,Calendario!P$4)</f>
        <v>912.78</v>
      </c>
      <c r="Q34" s="35">
        <f>SUMIFS('[1]BASE DE GASTO'!$AC:$AC,'[1]BASE DE GASTO'!$V:$V,Calendario!$B34,'[1]BASE DE GASTO'!$S:$S,Calendario!Q$4)</f>
        <v>520892.33</v>
      </c>
      <c r="R34" s="35">
        <f>SUMIFS('[1]BASE DE GASTO'!$AC:$AC,'[1]BASE DE GASTO'!$V:$V,Calendario!$B34,'[1]BASE DE GASTO'!$S:$S,Calendario!R$4)</f>
        <v>0</v>
      </c>
      <c r="S34" s="35">
        <f>SUMIFS('[1]BASE DE GASTO'!$AC:$AC,'[1]BASE DE GASTO'!$V:$V,Calendario!$B34,'[1]BASE DE GASTO'!$S:$S,Calendario!S$4)</f>
        <v>497787.27999999997</v>
      </c>
      <c r="T34" s="35">
        <f>SUMIFS('[1]BASE DE GASTO'!$AC:$AC,'[1]BASE DE GASTO'!$V:$V,Calendario!$B34,'[1]BASE DE GASTO'!$S:$S,Calendario!T$4)</f>
        <v>0</v>
      </c>
    </row>
    <row r="35" spans="1:20" x14ac:dyDescent="0.3">
      <c r="A35" s="4"/>
      <c r="B35" s="33">
        <v>14401</v>
      </c>
      <c r="C35" s="26" t="s">
        <v>36</v>
      </c>
      <c r="D35" s="34">
        <v>3655951</v>
      </c>
      <c r="E35" s="34">
        <v>3655951</v>
      </c>
      <c r="F35" s="35">
        <f>SUMIFS('[1]BASE DE GASTO'!$AC:$AC,'[1]BASE DE GASTO'!$V:$V,Calendario!$B35)</f>
        <v>2288098.61</v>
      </c>
      <c r="G35" s="58"/>
      <c r="H35" s="35">
        <f t="shared" si="10"/>
        <v>2288098.61</v>
      </c>
      <c r="I35" s="35">
        <f>SUMIFS('[1]BASE DE GASTO'!$AC:$AC,'[1]BASE DE GASTO'!$V:$V,Calendario!$B35,'[1]BASE DE GASTO'!$S:$S,Calendario!I$4)</f>
        <v>388286.84</v>
      </c>
      <c r="J35" s="35">
        <f>SUMIFS('[1]BASE DE GASTO'!$AC:$AC,'[1]BASE DE GASTO'!$V:$V,Calendario!$B35,'[1]BASE DE GASTO'!$S:$S,Calendario!J$4)</f>
        <v>0</v>
      </c>
      <c r="K35" s="35">
        <f>SUMIFS('[1]BASE DE GASTO'!$AC:$AC,'[1]BASE DE GASTO'!$V:$V,Calendario!$B35,'[1]BASE DE GASTO'!$S:$S,Calendario!K$4)</f>
        <v>139833.12999999995</v>
      </c>
      <c r="L35" s="35">
        <f>SUMIFS('[1]BASE DE GASTO'!$AC:$AC,'[1]BASE DE GASTO'!$V:$V,Calendario!$B35,'[1]BASE DE GASTO'!$S:$S,Calendario!L$4)</f>
        <v>0</v>
      </c>
      <c r="M35" s="35">
        <f>SUMIFS('[1]BASE DE GASTO'!$AC:$AC,'[1]BASE DE GASTO'!$V:$V,Calendario!$B35,'[1]BASE DE GASTO'!$S:$S,Calendario!M$4)</f>
        <v>653077.91999999993</v>
      </c>
      <c r="N35" s="35">
        <f>SUMIFS('[1]BASE DE GASTO'!$AC:$AC,'[1]BASE DE GASTO'!$V:$V,Calendario!$B35,'[1]BASE DE GASTO'!$S:$S,Calendario!N$4)</f>
        <v>0</v>
      </c>
      <c r="O35" s="35">
        <f>SUMIFS('[1]BASE DE GASTO'!$AC:$AC,'[1]BASE DE GASTO'!$V:$V,Calendario!$B35,'[1]BASE DE GASTO'!$S:$S,Calendario!O$4)</f>
        <v>0</v>
      </c>
      <c r="P35" s="35">
        <f>SUMIFS('[1]BASE DE GASTO'!$AC:$AC,'[1]BASE DE GASTO'!$V:$V,Calendario!$B35,'[1]BASE DE GASTO'!$S:$S,Calendario!P$4)</f>
        <v>574182.39999999991</v>
      </c>
      <c r="Q35" s="35">
        <f>SUMIFS('[1]BASE DE GASTO'!$AC:$AC,'[1]BASE DE GASTO'!$V:$V,Calendario!$B35,'[1]BASE DE GASTO'!$S:$S,Calendario!Q$4)</f>
        <v>0</v>
      </c>
      <c r="R35" s="35">
        <f>SUMIFS('[1]BASE DE GASTO'!$AC:$AC,'[1]BASE DE GASTO'!$V:$V,Calendario!$B35,'[1]BASE DE GASTO'!$S:$S,Calendario!R$4)</f>
        <v>0</v>
      </c>
      <c r="S35" s="35">
        <f>SUMIFS('[1]BASE DE GASTO'!$AC:$AC,'[1]BASE DE GASTO'!$V:$V,Calendario!$B35,'[1]BASE DE GASTO'!$S:$S,Calendario!S$4)</f>
        <v>532718.31999999995</v>
      </c>
      <c r="T35" s="35">
        <f>SUMIFS('[1]BASE DE GASTO'!$AC:$AC,'[1]BASE DE GASTO'!$V:$V,Calendario!$B35,'[1]BASE DE GASTO'!$S:$S,Calendario!T$4)</f>
        <v>0</v>
      </c>
    </row>
    <row r="36" spans="1:20" x14ac:dyDescent="0.3">
      <c r="A36" s="4"/>
      <c r="B36" s="33">
        <v>14403</v>
      </c>
      <c r="C36" s="26" t="s">
        <v>37</v>
      </c>
      <c r="D36" s="34" t="s">
        <v>27</v>
      </c>
      <c r="E36" s="34">
        <v>1000000</v>
      </c>
      <c r="F36" s="35">
        <f>SUMIFS('[1]BASE DE GASTO'!$AC:$AC,'[1]BASE DE GASTO'!$V:$V,Calendario!$B36)</f>
        <v>670447.29</v>
      </c>
      <c r="G36" s="58"/>
      <c r="H36" s="35">
        <f t="shared" si="10"/>
        <v>670447.29</v>
      </c>
      <c r="I36" s="35">
        <f>SUMIFS('[1]BASE DE GASTO'!$AC:$AC,'[1]BASE DE GASTO'!$V:$V,Calendario!$B36,'[1]BASE DE GASTO'!$S:$S,Calendario!I$4)</f>
        <v>0</v>
      </c>
      <c r="J36" s="35">
        <f>SUMIFS('[1]BASE DE GASTO'!$AC:$AC,'[1]BASE DE GASTO'!$V:$V,Calendario!$B36,'[1]BASE DE GASTO'!$S:$S,Calendario!J$4)</f>
        <v>670447.29</v>
      </c>
      <c r="L36" s="35">
        <f>SUMIFS('[1]BASE DE GASTO'!$AC:$AC,'[1]BASE DE GASTO'!$V:$V,Calendario!$B36,'[1]BASE DE GASTO'!$S:$S,Calendario!L$4)</f>
        <v>0</v>
      </c>
      <c r="M36" s="35">
        <f>SUMIFS('[1]BASE DE GASTO'!$AC:$AC,'[1]BASE DE GASTO'!$V:$V,Calendario!$B36,'[1]BASE DE GASTO'!$S:$S,Calendario!M$4)</f>
        <v>0</v>
      </c>
      <c r="N36" s="35">
        <f>SUMIFS('[1]BASE DE GASTO'!$AC:$AC,'[1]BASE DE GASTO'!$V:$V,Calendario!$B36,'[1]BASE DE GASTO'!$S:$S,Calendario!N$4)</f>
        <v>0</v>
      </c>
      <c r="O36" s="35">
        <f>SUMIFS('[1]BASE DE GASTO'!$AC:$AC,'[1]BASE DE GASTO'!$V:$V,Calendario!$B36,'[1]BASE DE GASTO'!$S:$S,Calendario!O$4)</f>
        <v>0</v>
      </c>
      <c r="P36" s="35">
        <f>SUMIFS('[1]BASE DE GASTO'!$AC:$AC,'[1]BASE DE GASTO'!$V:$V,Calendario!$B36,'[1]BASE DE GASTO'!$S:$S,Calendario!P$4)</f>
        <v>0</v>
      </c>
      <c r="Q36" s="35">
        <f>SUMIFS('[1]BASE DE GASTO'!$AC:$AC,'[1]BASE DE GASTO'!$V:$V,Calendario!$B36,'[1]BASE DE GASTO'!$S:$S,Calendario!Q$4)</f>
        <v>0</v>
      </c>
      <c r="R36" s="35">
        <f>SUMIFS('[1]BASE DE GASTO'!$AC:$AC,'[1]BASE DE GASTO'!$V:$V,Calendario!$B36,'[1]BASE DE GASTO'!$S:$S,Calendario!R$4)</f>
        <v>0</v>
      </c>
      <c r="S36" s="35">
        <f>SUMIFS('[1]BASE DE GASTO'!$AC:$AC,'[1]BASE DE GASTO'!$V:$V,Calendario!$B36,'[1]BASE DE GASTO'!$S:$S,Calendario!S$4)</f>
        <v>0</v>
      </c>
      <c r="T36" s="35">
        <f>SUMIFS('[1]BASE DE GASTO'!$AC:$AC,'[1]BASE DE GASTO'!$V:$V,Calendario!$B36,'[1]BASE DE GASTO'!$S:$S,Calendario!T$4)</f>
        <v>0</v>
      </c>
    </row>
    <row r="37" spans="1:20" x14ac:dyDescent="0.3">
      <c r="A37" s="4"/>
      <c r="B37" s="33">
        <v>14406</v>
      </c>
      <c r="C37" s="26" t="s">
        <v>38</v>
      </c>
      <c r="D37" s="34">
        <v>700000</v>
      </c>
      <c r="E37" s="34">
        <v>700000</v>
      </c>
      <c r="F37" s="35">
        <f>SUMIFS('[1]BASE DE GASTO'!$AC:$AC,'[1]BASE DE GASTO'!$V:$V,Calendario!$B37)</f>
        <v>285360</v>
      </c>
      <c r="G37" s="58"/>
      <c r="H37" s="35">
        <f t="shared" si="10"/>
        <v>285360</v>
      </c>
      <c r="I37" s="35">
        <f>SUMIFS('[1]BASE DE GASTO'!$AC:$AC,'[1]BASE DE GASTO'!$V:$V,Calendario!$B37,'[1]BASE DE GASTO'!$S:$S,Calendario!I$4)</f>
        <v>285360</v>
      </c>
      <c r="J37" s="35">
        <f>SUMIFS('[1]BASE DE GASTO'!$AC:$AC,'[1]BASE DE GASTO'!$V:$V,Calendario!$B37,'[1]BASE DE GASTO'!$S:$S,Calendario!J$4)</f>
        <v>0</v>
      </c>
      <c r="K37" s="35">
        <f>SUMIFS('[1]BASE DE GASTO'!$AC:$AC,'[1]BASE DE GASTO'!$V:$V,Calendario!$B37,'[1]BASE DE GASTO'!$S:$S,Calendario!K$4)</f>
        <v>0</v>
      </c>
      <c r="L37" s="35">
        <f>SUMIFS('[1]BASE DE GASTO'!$AC:$AC,'[1]BASE DE GASTO'!$V:$V,Calendario!$B37,'[1]BASE DE GASTO'!$S:$S,Calendario!L$4)</f>
        <v>0</v>
      </c>
      <c r="M37" s="35">
        <f>SUMIFS('[1]BASE DE GASTO'!$AC:$AC,'[1]BASE DE GASTO'!$V:$V,Calendario!$B37,'[1]BASE DE GASTO'!$S:$S,Calendario!M$4)</f>
        <v>0</v>
      </c>
      <c r="N37" s="35">
        <f>SUMIFS('[1]BASE DE GASTO'!$AC:$AC,'[1]BASE DE GASTO'!$V:$V,Calendario!$B37,'[1]BASE DE GASTO'!$S:$S,Calendario!N$4)</f>
        <v>0</v>
      </c>
      <c r="O37" s="35">
        <f>SUMIFS('[1]BASE DE GASTO'!$AC:$AC,'[1]BASE DE GASTO'!$V:$V,Calendario!$B37,'[1]BASE DE GASTO'!$S:$S,Calendario!O$4)</f>
        <v>0</v>
      </c>
      <c r="P37" s="35">
        <f>SUMIFS('[1]BASE DE GASTO'!$AC:$AC,'[1]BASE DE GASTO'!$V:$V,Calendario!$B37,'[1]BASE DE GASTO'!$S:$S,Calendario!P$4)</f>
        <v>0</v>
      </c>
      <c r="Q37" s="35">
        <f>SUMIFS('[1]BASE DE GASTO'!$AC:$AC,'[1]BASE DE GASTO'!$V:$V,Calendario!$B37,'[1]BASE DE GASTO'!$S:$S,Calendario!Q$4)</f>
        <v>0</v>
      </c>
      <c r="R37" s="35">
        <f>SUMIFS('[1]BASE DE GASTO'!$AC:$AC,'[1]BASE DE GASTO'!$V:$V,Calendario!$B37,'[1]BASE DE GASTO'!$S:$S,Calendario!R$4)</f>
        <v>0</v>
      </c>
      <c r="S37" s="35">
        <f>SUMIFS('[1]BASE DE GASTO'!$AC:$AC,'[1]BASE DE GASTO'!$V:$V,Calendario!$B37,'[1]BASE DE GASTO'!$S:$S,Calendario!S$4)</f>
        <v>0</v>
      </c>
      <c r="T37" s="35">
        <f>SUMIFS('[1]BASE DE GASTO'!$AC:$AC,'[1]BASE DE GASTO'!$V:$V,Calendario!$B37,'[1]BASE DE GASTO'!$S:$S,Calendario!T$4)</f>
        <v>0</v>
      </c>
    </row>
    <row r="38" spans="1:20" x14ac:dyDescent="0.3">
      <c r="A38" s="4"/>
      <c r="B38" s="33"/>
      <c r="C38" s="26"/>
      <c r="D38" s="34"/>
      <c r="E38" s="34"/>
      <c r="F38" s="35"/>
      <c r="G38" s="58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</row>
    <row r="39" spans="1:20" x14ac:dyDescent="0.3">
      <c r="A39" s="4"/>
      <c r="B39" s="27">
        <v>1500</v>
      </c>
      <c r="C39" s="21" t="s">
        <v>39</v>
      </c>
      <c r="D39" s="22">
        <f>SUM(D40:D45)</f>
        <v>146225632</v>
      </c>
      <c r="E39" s="22">
        <f>SUM(E40:E45)</f>
        <v>146225632</v>
      </c>
      <c r="F39" s="24">
        <f>SUM(F40:F45)</f>
        <v>72327680.899999991</v>
      </c>
      <c r="G39" s="57"/>
      <c r="H39" s="24">
        <f>SUM(H40:H45)</f>
        <v>72327680.899999976</v>
      </c>
      <c r="I39" s="24">
        <f t="shared" ref="I39:T39" si="11">SUM(I40:I45)</f>
        <v>6881225.8200000003</v>
      </c>
      <c r="J39" s="24">
        <f t="shared" si="11"/>
        <v>11524692.979999995</v>
      </c>
      <c r="K39" s="24">
        <f t="shared" si="11"/>
        <v>6449369.9299999997</v>
      </c>
      <c r="L39" s="24">
        <f t="shared" si="11"/>
        <v>5620049.6499999994</v>
      </c>
      <c r="M39" s="24">
        <f t="shared" si="11"/>
        <v>6034933.5499999998</v>
      </c>
      <c r="N39" s="24">
        <f t="shared" si="11"/>
        <v>5342460.0600000005</v>
      </c>
      <c r="O39" s="24">
        <f t="shared" si="11"/>
        <v>5259838.7300000004</v>
      </c>
      <c r="P39" s="24">
        <f t="shared" si="11"/>
        <v>5343131.71</v>
      </c>
      <c r="Q39" s="24">
        <f t="shared" si="11"/>
        <v>5321566.6500000013</v>
      </c>
      <c r="R39" s="24">
        <f t="shared" si="11"/>
        <v>5607170.8499999996</v>
      </c>
      <c r="S39" s="24">
        <f t="shared" si="11"/>
        <v>4479039.37</v>
      </c>
      <c r="T39" s="24">
        <f t="shared" si="11"/>
        <v>4464201.5999999996</v>
      </c>
    </row>
    <row r="40" spans="1:20" x14ac:dyDescent="0.3">
      <c r="A40" s="4"/>
      <c r="B40" s="33">
        <v>15101</v>
      </c>
      <c r="C40" s="26" t="s">
        <v>40</v>
      </c>
      <c r="D40" s="34" t="s">
        <v>27</v>
      </c>
      <c r="E40" s="34" t="s">
        <v>27</v>
      </c>
      <c r="F40" s="35">
        <f>SUMIFS('[1]BASE DE GASTO'!$AC:$AC,'[1]BASE DE GASTO'!$V:$V,Calendario!$B40)</f>
        <v>0</v>
      </c>
      <c r="G40" s="58"/>
      <c r="H40" s="35">
        <f t="shared" ref="H40:H45" si="12">SUM(I40:T40)</f>
        <v>0</v>
      </c>
      <c r="I40" s="35">
        <f>SUMIFS('[1]BASE DE GASTO'!$AC:$AC,'[1]BASE DE GASTO'!$V:$V,Calendario!$B40,'[1]BASE DE GASTO'!$S:$S,Calendario!I$4)</f>
        <v>0</v>
      </c>
      <c r="J40" s="35">
        <f>SUMIFS('[1]BASE DE GASTO'!$AC:$AC,'[1]BASE DE GASTO'!$V:$V,Calendario!$B40,'[1]BASE DE GASTO'!$S:$S,Calendario!J$4)</f>
        <v>0</v>
      </c>
      <c r="K40" s="35">
        <f>SUMIFS('[1]BASE DE GASTO'!$AC:$AC,'[1]BASE DE GASTO'!$V:$V,Calendario!$B40,'[1]BASE DE GASTO'!$S:$S,Calendario!K$4)</f>
        <v>0</v>
      </c>
      <c r="L40" s="35">
        <f>SUMIFS('[1]BASE DE GASTO'!$AC:$AC,'[1]BASE DE GASTO'!$V:$V,Calendario!$B40,'[1]BASE DE GASTO'!$S:$S,Calendario!L$4)</f>
        <v>0</v>
      </c>
      <c r="M40" s="35">
        <f>SUMIFS('[1]BASE DE GASTO'!$AC:$AC,'[1]BASE DE GASTO'!$V:$V,Calendario!$B40,'[1]BASE DE GASTO'!$S:$S,Calendario!M$4)</f>
        <v>0</v>
      </c>
      <c r="N40" s="35">
        <f>SUMIFS('[1]BASE DE GASTO'!$AC:$AC,'[1]BASE DE GASTO'!$V:$V,Calendario!$B40,'[1]BASE DE GASTO'!$S:$S,Calendario!N$4)</f>
        <v>0</v>
      </c>
      <c r="O40" s="35">
        <f>SUMIFS('[1]BASE DE GASTO'!$AC:$AC,'[1]BASE DE GASTO'!$V:$V,Calendario!$B40,'[1]BASE DE GASTO'!$S:$S,Calendario!O$4)</f>
        <v>0</v>
      </c>
      <c r="P40" s="35">
        <f>SUMIFS('[1]BASE DE GASTO'!$AC:$AC,'[1]BASE DE GASTO'!$V:$V,Calendario!$B40,'[1]BASE DE GASTO'!$S:$S,Calendario!P$4)</f>
        <v>0</v>
      </c>
      <c r="Q40" s="35">
        <f>SUMIFS('[1]BASE DE GASTO'!$AC:$AC,'[1]BASE DE GASTO'!$V:$V,Calendario!$B40,'[1]BASE DE GASTO'!$S:$S,Calendario!Q$4)</f>
        <v>0</v>
      </c>
      <c r="R40" s="35">
        <f>SUMIFS('[1]BASE DE GASTO'!$AC:$AC,'[1]BASE DE GASTO'!$V:$V,Calendario!$B40,'[1]BASE DE GASTO'!$S:$S,Calendario!R$4)</f>
        <v>0</v>
      </c>
      <c r="S40" s="35">
        <f>SUMIFS('[1]BASE DE GASTO'!$AC:$AC,'[1]BASE DE GASTO'!$V:$V,Calendario!$B40,'[1]BASE DE GASTO'!$S:$S,Calendario!S$4)</f>
        <v>0</v>
      </c>
      <c r="T40" s="35">
        <f>SUMIFS('[1]BASE DE GASTO'!$AC:$AC,'[1]BASE DE GASTO'!$V:$V,Calendario!$B40,'[1]BASE DE GASTO'!$S:$S,Calendario!T$4)</f>
        <v>0</v>
      </c>
    </row>
    <row r="41" spans="1:20" x14ac:dyDescent="0.3">
      <c r="A41" s="4"/>
      <c r="B41" s="33">
        <v>15202</v>
      </c>
      <c r="C41" s="26" t="s">
        <v>41</v>
      </c>
      <c r="D41" s="34">
        <v>48000000</v>
      </c>
      <c r="E41" s="34">
        <v>47949612.670000002</v>
      </c>
      <c r="F41" s="35">
        <f>SUMIFS('[1]BASE DE GASTO'!$AC:$AC,'[1]BASE DE GASTO'!$V:$V,Calendario!$B41)</f>
        <v>11356850.739999995</v>
      </c>
      <c r="G41" s="58"/>
      <c r="H41" s="35">
        <f t="shared" si="12"/>
        <v>11356850.739999991</v>
      </c>
      <c r="I41" s="35">
        <f>SUMIFS('[1]BASE DE GASTO'!$AC:$AC,'[1]BASE DE GASTO'!$V:$V,Calendario!$B41,'[1]BASE DE GASTO'!$S:$S,Calendario!I$4)</f>
        <v>2255139.6700000009</v>
      </c>
      <c r="J41" s="35">
        <f>SUMIFS('[1]BASE DE GASTO'!$AC:$AC,'[1]BASE DE GASTO'!$V:$V,Calendario!$B41,'[1]BASE DE GASTO'!$S:$S,Calendario!J$4)</f>
        <v>5290128.7799999937</v>
      </c>
      <c r="K41" s="35">
        <f>SUMIFS('[1]BASE DE GASTO'!$AC:$AC,'[1]BASE DE GASTO'!$V:$V,Calendario!$B41,'[1]BASE DE GASTO'!$S:$S,Calendario!K$4)</f>
        <v>1072658.23</v>
      </c>
      <c r="L41" s="35">
        <f>SUMIFS('[1]BASE DE GASTO'!$AC:$AC,'[1]BASE DE GASTO'!$V:$V,Calendario!$B41,'[1]BASE DE GASTO'!$S:$S,Calendario!L$4)</f>
        <v>459879.05</v>
      </c>
      <c r="M41" s="35">
        <f>SUMIFS('[1]BASE DE GASTO'!$AC:$AC,'[1]BASE DE GASTO'!$V:$V,Calendario!$B41,'[1]BASE DE GASTO'!$S:$S,Calendario!M$4)</f>
        <v>947207.46999999951</v>
      </c>
      <c r="N41" s="35">
        <f>SUMIFS('[1]BASE DE GASTO'!$AC:$AC,'[1]BASE DE GASTO'!$V:$V,Calendario!$B41,'[1]BASE DE GASTO'!$S:$S,Calendario!N$4)</f>
        <v>169122.68999999997</v>
      </c>
      <c r="O41" s="35">
        <f>SUMIFS('[1]BASE DE GASTO'!$AC:$AC,'[1]BASE DE GASTO'!$V:$V,Calendario!$B41,'[1]BASE DE GASTO'!$S:$S,Calendario!O$4)</f>
        <v>7687</v>
      </c>
      <c r="P41" s="35">
        <f>SUMIFS('[1]BASE DE GASTO'!$AC:$AC,'[1]BASE DE GASTO'!$V:$V,Calendario!$B41,'[1]BASE DE GASTO'!$S:$S,Calendario!P$4)</f>
        <v>49243.609999999993</v>
      </c>
      <c r="Q41" s="35">
        <f>SUMIFS('[1]BASE DE GASTO'!$AC:$AC,'[1]BASE DE GASTO'!$V:$V,Calendario!$B41,'[1]BASE DE GASTO'!$S:$S,Calendario!Q$4)</f>
        <v>71918.94</v>
      </c>
      <c r="R41" s="35">
        <f>SUMIFS('[1]BASE DE GASTO'!$AC:$AC,'[1]BASE DE GASTO'!$V:$V,Calendario!$B41,'[1]BASE DE GASTO'!$S:$S,Calendario!R$4)</f>
        <v>1021646.7699999998</v>
      </c>
      <c r="S41" s="35">
        <f>SUMIFS('[1]BASE DE GASTO'!$AC:$AC,'[1]BASE DE GASTO'!$V:$V,Calendario!$B41,'[1]BASE DE GASTO'!$S:$S,Calendario!S$4)</f>
        <v>12218.53</v>
      </c>
      <c r="T41" s="35">
        <f>SUMIFS('[1]BASE DE GASTO'!$AC:$AC,'[1]BASE DE GASTO'!$V:$V,Calendario!$B41,'[1]BASE DE GASTO'!$S:$S,Calendario!T$4)</f>
        <v>0</v>
      </c>
    </row>
    <row r="42" spans="1:20" ht="32.4" x14ac:dyDescent="0.3">
      <c r="A42" s="4"/>
      <c r="B42" s="33">
        <v>15401</v>
      </c>
      <c r="C42" s="26" t="s">
        <v>42</v>
      </c>
      <c r="D42" s="34" t="s">
        <v>27</v>
      </c>
      <c r="E42" s="34">
        <v>70387.33</v>
      </c>
      <c r="F42" s="35">
        <f>SUMIFS('[1]BASE DE GASTO'!$AC:$AC,'[1]BASE DE GASTO'!$V:$V,Calendario!$B42)</f>
        <v>70387.33</v>
      </c>
      <c r="G42" s="58"/>
      <c r="H42" s="35">
        <f t="shared" si="12"/>
        <v>70387.33</v>
      </c>
      <c r="I42" s="35">
        <f>SUMIFS('[1]BASE DE GASTO'!$AC:$AC,'[1]BASE DE GASTO'!$V:$V,Calendario!$B42,'[1]BASE DE GASTO'!$S:$S,Calendario!I$4)</f>
        <v>0</v>
      </c>
      <c r="J42" s="35">
        <f>SUMIFS('[1]BASE DE GASTO'!$AC:$AC,'[1]BASE DE GASTO'!$V:$V,Calendario!$B42,'[1]BASE DE GASTO'!$S:$S,Calendario!J$4)</f>
        <v>54077.33</v>
      </c>
      <c r="K42" s="35">
        <f>SUMIFS('[1]BASE DE GASTO'!$AC:$AC,'[1]BASE DE GASTO'!$V:$V,Calendario!$B42,'[1]BASE DE GASTO'!$S:$S,Calendario!K$4)</f>
        <v>6160</v>
      </c>
      <c r="L42" s="35">
        <f>SUMIFS('[1]BASE DE GASTO'!$AC:$AC,'[1]BASE DE GASTO'!$V:$V,Calendario!$B42,'[1]BASE DE GASTO'!$S:$S,Calendario!L$4)</f>
        <v>6650</v>
      </c>
      <c r="M42" s="35">
        <f>SUMIFS('[1]BASE DE GASTO'!$AC:$AC,'[1]BASE DE GASTO'!$V:$V,Calendario!$B42,'[1]BASE DE GASTO'!$S:$S,Calendario!M$4)</f>
        <v>1540</v>
      </c>
      <c r="N42" s="35">
        <f>SUMIFS('[1]BASE DE GASTO'!$AC:$AC,'[1]BASE DE GASTO'!$V:$V,Calendario!$B42,'[1]BASE DE GASTO'!$S:$S,Calendario!N$4)</f>
        <v>1120</v>
      </c>
      <c r="O42" s="35">
        <f>SUMIFS('[1]BASE DE GASTO'!$AC:$AC,'[1]BASE DE GASTO'!$V:$V,Calendario!$B42,'[1]BASE DE GASTO'!$S:$S,Calendario!O$4)</f>
        <v>840</v>
      </c>
      <c r="P42" s="35">
        <f>SUMIFS('[1]BASE DE GASTO'!$AC:$AC,'[1]BASE DE GASTO'!$V:$V,Calendario!$B42,'[1]BASE DE GASTO'!$S:$S,Calendario!P$4)</f>
        <v>0</v>
      </c>
      <c r="Q42" s="35">
        <f>SUMIFS('[1]BASE DE GASTO'!$AC:$AC,'[1]BASE DE GASTO'!$V:$V,Calendario!$B42,'[1]BASE DE GASTO'!$S:$S,Calendario!Q$4)</f>
        <v>0</v>
      </c>
      <c r="R42" s="35">
        <f>SUMIFS('[1]BASE DE GASTO'!$AC:$AC,'[1]BASE DE GASTO'!$V:$V,Calendario!$B42,'[1]BASE DE GASTO'!$S:$S,Calendario!R$4)</f>
        <v>0</v>
      </c>
      <c r="S42" s="35">
        <f>SUMIFS('[1]BASE DE GASTO'!$AC:$AC,'[1]BASE DE GASTO'!$V:$V,Calendario!$B42,'[1]BASE DE GASTO'!$S:$S,Calendario!S$4)</f>
        <v>0</v>
      </c>
      <c r="T42" s="35">
        <f>SUMIFS('[1]BASE DE GASTO'!$AC:$AC,'[1]BASE DE GASTO'!$V:$V,Calendario!$B42,'[1]BASE DE GASTO'!$S:$S,Calendario!T$4)</f>
        <v>0</v>
      </c>
    </row>
    <row r="43" spans="1:20" x14ac:dyDescent="0.3">
      <c r="A43" s="4"/>
      <c r="B43" s="33">
        <v>15402</v>
      </c>
      <c r="C43" s="26" t="s">
        <v>43</v>
      </c>
      <c r="D43" s="34">
        <v>93748980</v>
      </c>
      <c r="E43" s="34">
        <f>(93748980-20000)+-14265.3</f>
        <v>93714714.700000003</v>
      </c>
      <c r="F43" s="35">
        <f>SUMIFS('[1]BASE DE GASTO'!$AC:$AC,'[1]BASE DE GASTO'!$V:$V,Calendario!$B43)</f>
        <v>60755986.870000005</v>
      </c>
      <c r="G43" s="58"/>
      <c r="H43" s="35">
        <f t="shared" si="12"/>
        <v>60755986.869999997</v>
      </c>
      <c r="I43" s="35">
        <f>SUMIFS('[1]BASE DE GASTO'!$AC:$AC,'[1]BASE DE GASTO'!$V:$V,Calendario!$B43,'[1]BASE DE GASTO'!$S:$S,Calendario!I$4)</f>
        <v>4610929.5199999996</v>
      </c>
      <c r="J43" s="35">
        <f>SUMIFS('[1]BASE DE GASTO'!$AC:$AC,'[1]BASE DE GASTO'!$V:$V,Calendario!$B43,'[1]BASE DE GASTO'!$S:$S,Calendario!J$4)</f>
        <v>6082267.54</v>
      </c>
      <c r="K43" s="35">
        <f>SUMIFS('[1]BASE DE GASTO'!$AC:$AC,'[1]BASE DE GASTO'!$V:$V,Calendario!$B43,'[1]BASE DE GASTO'!$S:$S,Calendario!K$4)</f>
        <v>5346471.6999999993</v>
      </c>
      <c r="L43" s="35">
        <f>SUMIFS('[1]BASE DE GASTO'!$AC:$AC,'[1]BASE DE GASTO'!$V:$V,Calendario!$B43,'[1]BASE DE GASTO'!$S:$S,Calendario!L$4)</f>
        <v>5149810.5999999996</v>
      </c>
      <c r="M43" s="35">
        <f>SUMIFS('[1]BASE DE GASTO'!$AC:$AC,'[1]BASE DE GASTO'!$V:$V,Calendario!$B43,'[1]BASE DE GASTO'!$S:$S,Calendario!M$4)</f>
        <v>5085416.08</v>
      </c>
      <c r="N43" s="35">
        <f>SUMIFS('[1]BASE DE GASTO'!$AC:$AC,'[1]BASE DE GASTO'!$V:$V,Calendario!$B43,'[1]BASE DE GASTO'!$S:$S,Calendario!N$4)</f>
        <v>5170747.37</v>
      </c>
      <c r="O43" s="35">
        <f>SUMIFS('[1]BASE DE GASTO'!$AC:$AC,'[1]BASE DE GASTO'!$V:$V,Calendario!$B43,'[1]BASE DE GASTO'!$S:$S,Calendario!O$4)</f>
        <v>5251311.7300000004</v>
      </c>
      <c r="P43" s="35">
        <f>SUMIFS('[1]BASE DE GASTO'!$AC:$AC,'[1]BASE DE GASTO'!$V:$V,Calendario!$B43,'[1]BASE DE GASTO'!$S:$S,Calendario!P$4)</f>
        <v>5293888.0999999996</v>
      </c>
      <c r="Q43" s="35">
        <f>SUMIFS('[1]BASE DE GASTO'!$AC:$AC,'[1]BASE DE GASTO'!$V:$V,Calendario!$B43,'[1]BASE DE GASTO'!$S:$S,Calendario!Q$4)</f>
        <v>5248597.7100000009</v>
      </c>
      <c r="R43" s="35">
        <f>SUMIFS('[1]BASE DE GASTO'!$AC:$AC,'[1]BASE DE GASTO'!$V:$V,Calendario!$B43,'[1]BASE DE GASTO'!$S:$S,Calendario!R$4)</f>
        <v>4585524.08</v>
      </c>
      <c r="S43" s="35">
        <f>SUMIFS('[1]BASE DE GASTO'!$AC:$AC,'[1]BASE DE GASTO'!$V:$V,Calendario!$B43,'[1]BASE DE GASTO'!$S:$S,Calendario!S$4)</f>
        <v>4466820.84</v>
      </c>
      <c r="T43" s="35">
        <f>SUMIFS('[1]BASE DE GASTO'!$AC:$AC,'[1]BASE DE GASTO'!$V:$V,Calendario!$B43,'[1]BASE DE GASTO'!$S:$S,Calendario!T$4)</f>
        <v>4464201.5999999996</v>
      </c>
    </row>
    <row r="44" spans="1:20" x14ac:dyDescent="0.3">
      <c r="A44" s="4"/>
      <c r="B44" s="33">
        <v>15501</v>
      </c>
      <c r="C44" s="26" t="s">
        <v>44</v>
      </c>
      <c r="D44" s="34" t="s">
        <v>27</v>
      </c>
      <c r="E44" s="34">
        <v>14265.300000000001</v>
      </c>
      <c r="F44" s="35">
        <f>SUMIFS('[1]BASE DE GASTO'!$AC:$AC,'[1]BASE DE GASTO'!$V:$V,Calendario!$B44)</f>
        <v>14265.300000000001</v>
      </c>
      <c r="G44" s="58"/>
      <c r="H44" s="35">
        <f t="shared" si="12"/>
        <v>14265.300000000001</v>
      </c>
      <c r="I44" s="35">
        <f>SUMIFS('[1]BASE DE GASTO'!$AC:$AC,'[1]BASE DE GASTO'!$V:$V,Calendario!$B44,'[1]BASE DE GASTO'!$S:$S,Calendario!I$4)</f>
        <v>14265.300000000001</v>
      </c>
      <c r="J44" s="35">
        <f>SUMIFS('[1]BASE DE GASTO'!$AC:$AC,'[1]BASE DE GASTO'!$V:$V,Calendario!$B44,'[1]BASE DE GASTO'!$S:$S,Calendario!J$4)</f>
        <v>0</v>
      </c>
      <c r="K44" s="35">
        <f>SUMIFS('[1]BASE DE GASTO'!$AC:$AC,'[1]BASE DE GASTO'!$V:$V,Calendario!$B44,'[1]BASE DE GASTO'!$S:$S,Calendario!K$4)</f>
        <v>0</v>
      </c>
      <c r="L44" s="35">
        <f>SUMIFS('[1]BASE DE GASTO'!$AC:$AC,'[1]BASE DE GASTO'!$V:$V,Calendario!$B44,'[1]BASE DE GASTO'!$S:$S,Calendario!L$4)</f>
        <v>0</v>
      </c>
      <c r="M44" s="35">
        <f>SUMIFS('[1]BASE DE GASTO'!$AC:$AC,'[1]BASE DE GASTO'!$V:$V,Calendario!$B44,'[1]BASE DE GASTO'!$S:$S,Calendario!M$4)</f>
        <v>0</v>
      </c>
      <c r="N44" s="35">
        <f>SUMIFS('[1]BASE DE GASTO'!$AC:$AC,'[1]BASE DE GASTO'!$V:$V,Calendario!$B44,'[1]BASE DE GASTO'!$S:$S,Calendario!N$4)</f>
        <v>0</v>
      </c>
      <c r="O44" s="35">
        <f>SUMIFS('[1]BASE DE GASTO'!$AC:$AC,'[1]BASE DE GASTO'!$V:$V,Calendario!$B44,'[1]BASE DE GASTO'!$S:$S,Calendario!O$4)</f>
        <v>0</v>
      </c>
      <c r="P44" s="35">
        <f>SUMIFS('[1]BASE DE GASTO'!$AC:$AC,'[1]BASE DE GASTO'!$V:$V,Calendario!$B44,'[1]BASE DE GASTO'!$S:$S,Calendario!P$4)</f>
        <v>0</v>
      </c>
      <c r="Q44" s="35">
        <f>SUMIFS('[1]BASE DE GASTO'!$AC:$AC,'[1]BASE DE GASTO'!$V:$V,Calendario!$B44,'[1]BASE DE GASTO'!$S:$S,Calendario!Q$4)</f>
        <v>0</v>
      </c>
      <c r="R44" s="35">
        <f>SUMIFS('[1]BASE DE GASTO'!$AC:$AC,'[1]BASE DE GASTO'!$V:$V,Calendario!$B44,'[1]BASE DE GASTO'!$S:$S,Calendario!R$4)</f>
        <v>0</v>
      </c>
      <c r="S44" s="35">
        <f>SUMIFS('[1]BASE DE GASTO'!$AC:$AC,'[1]BASE DE GASTO'!$V:$V,Calendario!$B44,'[1]BASE DE GASTO'!$S:$S,Calendario!S$4)</f>
        <v>0</v>
      </c>
      <c r="T44" s="35">
        <f>SUMIFS('[1]BASE DE GASTO'!$AC:$AC,'[1]BASE DE GASTO'!$V:$V,Calendario!$B44,'[1]BASE DE GASTO'!$S:$S,Calendario!T$4)</f>
        <v>0</v>
      </c>
    </row>
    <row r="45" spans="1:20" x14ac:dyDescent="0.3">
      <c r="A45" s="4"/>
      <c r="B45" s="33">
        <v>15901</v>
      </c>
      <c r="C45" s="26" t="s">
        <v>45</v>
      </c>
      <c r="D45" s="34">
        <v>4476652</v>
      </c>
      <c r="E45" s="34">
        <v>4476652</v>
      </c>
      <c r="F45" s="35">
        <f>SUMIFS('[1]BASE DE GASTO'!$AC:$AC,'[1]BASE DE GASTO'!$V:$V,Calendario!$B45)</f>
        <v>130190.66</v>
      </c>
      <c r="G45" s="58"/>
      <c r="H45" s="35">
        <f t="shared" si="12"/>
        <v>130190.66</v>
      </c>
      <c r="I45" s="35">
        <f>SUMIFS('[1]BASE DE GASTO'!$AC:$AC,'[1]BASE DE GASTO'!$V:$V,Calendario!$B45,'[1]BASE DE GASTO'!$S:$S,Calendario!I$4)</f>
        <v>891.33</v>
      </c>
      <c r="J45" s="35">
        <f>SUMIFS('[1]BASE DE GASTO'!$AC:$AC,'[1]BASE DE GASTO'!$V:$V,Calendario!$B45,'[1]BASE DE GASTO'!$S:$S,Calendario!J$4)</f>
        <v>98219.33</v>
      </c>
      <c r="K45" s="35">
        <f>SUMIFS('[1]BASE DE GASTO'!$AC:$AC,'[1]BASE DE GASTO'!$V:$V,Calendario!$B45,'[1]BASE DE GASTO'!$S:$S,Calendario!K$4)</f>
        <v>24080</v>
      </c>
      <c r="L45" s="35">
        <f>SUMIFS('[1]BASE DE GASTO'!$AC:$AC,'[1]BASE DE GASTO'!$V:$V,Calendario!$B45,'[1]BASE DE GASTO'!$S:$S,Calendario!L$4)</f>
        <v>3710</v>
      </c>
      <c r="M45" s="35">
        <f>SUMIFS('[1]BASE DE GASTO'!$AC:$AC,'[1]BASE DE GASTO'!$V:$V,Calendario!$B45,'[1]BASE DE GASTO'!$S:$S,Calendario!M$4)</f>
        <v>770</v>
      </c>
      <c r="N45" s="35">
        <f>SUMIFS('[1]BASE DE GASTO'!$AC:$AC,'[1]BASE DE GASTO'!$V:$V,Calendario!$B45,'[1]BASE DE GASTO'!$S:$S,Calendario!N$4)</f>
        <v>1470</v>
      </c>
      <c r="O45" s="35">
        <f>SUMIFS('[1]BASE DE GASTO'!$AC:$AC,'[1]BASE DE GASTO'!$V:$V,Calendario!$B45,'[1]BASE DE GASTO'!$S:$S,Calendario!O$4)</f>
        <v>0</v>
      </c>
      <c r="P45" s="35">
        <f>SUMIFS('[1]BASE DE GASTO'!$AC:$AC,'[1]BASE DE GASTO'!$V:$V,Calendario!$B45,'[1]BASE DE GASTO'!$S:$S,Calendario!P$4)</f>
        <v>0</v>
      </c>
      <c r="Q45" s="35">
        <f>SUMIFS('[1]BASE DE GASTO'!$AC:$AC,'[1]BASE DE GASTO'!$V:$V,Calendario!$B45,'[1]BASE DE GASTO'!$S:$S,Calendario!Q$4)</f>
        <v>1050</v>
      </c>
      <c r="R45" s="35">
        <f>SUMIFS('[1]BASE DE GASTO'!$AC:$AC,'[1]BASE DE GASTO'!$V:$V,Calendario!$B45,'[1]BASE DE GASTO'!$S:$S,Calendario!R$4)</f>
        <v>0</v>
      </c>
      <c r="S45" s="35">
        <f>SUMIFS('[1]BASE DE GASTO'!$AC:$AC,'[1]BASE DE GASTO'!$V:$V,Calendario!$B45,'[1]BASE DE GASTO'!$S:$S,Calendario!S$4)</f>
        <v>0</v>
      </c>
      <c r="T45" s="35">
        <f>SUMIFS('[1]BASE DE GASTO'!$AC:$AC,'[1]BASE DE GASTO'!$V:$V,Calendario!$B45,'[1]BASE DE GASTO'!$S:$S,Calendario!T$4)</f>
        <v>0</v>
      </c>
    </row>
    <row r="46" spans="1:20" x14ac:dyDescent="0.3">
      <c r="A46" s="4"/>
      <c r="B46" s="33"/>
      <c r="C46" s="26"/>
      <c r="D46" s="34"/>
      <c r="E46" s="34"/>
      <c r="F46" s="35"/>
      <c r="G46" s="58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</row>
    <row r="47" spans="1:20" x14ac:dyDescent="0.3">
      <c r="A47" s="4"/>
      <c r="B47" s="27">
        <v>1600</v>
      </c>
      <c r="C47" s="21" t="s">
        <v>46</v>
      </c>
      <c r="D47" s="22">
        <f>SUM(D48:D48)</f>
        <v>26616608</v>
      </c>
      <c r="E47" s="22">
        <f>SUM(E48:E48)</f>
        <v>26616608</v>
      </c>
      <c r="F47" s="24">
        <f>SUM(F48:F48)</f>
        <v>0</v>
      </c>
      <c r="G47" s="57"/>
      <c r="H47" s="24">
        <f>SUM(H48:H48)</f>
        <v>0</v>
      </c>
      <c r="I47" s="24">
        <f t="shared" ref="I47:T47" si="13">SUM(I48:I48)</f>
        <v>0</v>
      </c>
      <c r="J47" s="24">
        <f t="shared" si="13"/>
        <v>0</v>
      </c>
      <c r="K47" s="24">
        <f t="shared" si="13"/>
        <v>0</v>
      </c>
      <c r="L47" s="24">
        <f t="shared" si="13"/>
        <v>0</v>
      </c>
      <c r="M47" s="24">
        <f t="shared" si="13"/>
        <v>0</v>
      </c>
      <c r="N47" s="24">
        <f t="shared" si="13"/>
        <v>0</v>
      </c>
      <c r="O47" s="24">
        <f t="shared" si="13"/>
        <v>0</v>
      </c>
      <c r="P47" s="24">
        <f t="shared" si="13"/>
        <v>0</v>
      </c>
      <c r="Q47" s="24">
        <f t="shared" si="13"/>
        <v>0</v>
      </c>
      <c r="R47" s="24">
        <f t="shared" si="13"/>
        <v>0</v>
      </c>
      <c r="S47" s="24">
        <f t="shared" si="13"/>
        <v>0</v>
      </c>
      <c r="T47" s="24">
        <f t="shared" si="13"/>
        <v>0</v>
      </c>
    </row>
    <row r="48" spans="1:20" x14ac:dyDescent="0.3">
      <c r="A48" s="4"/>
      <c r="B48" s="33">
        <v>16101</v>
      </c>
      <c r="C48" s="26" t="s">
        <v>47</v>
      </c>
      <c r="D48" s="34">
        <v>26616608</v>
      </c>
      <c r="E48" s="34">
        <v>26616608</v>
      </c>
      <c r="F48" s="35">
        <f>SUMIFS('[1]BASE DE GASTO'!$AC:$AC,'[1]BASE DE GASTO'!$V:$V,Calendario!$B48)</f>
        <v>0</v>
      </c>
      <c r="G48" s="58"/>
      <c r="H48" s="35">
        <f>SUM(I48:T48)</f>
        <v>0</v>
      </c>
      <c r="I48" s="35">
        <f>SUMIFS('[1]BASE DE GASTO'!$AC:$AC,'[1]BASE DE GASTO'!$V:$V,Calendario!$B48,'[1]BASE DE GASTO'!$S:$S,Calendario!I$4)</f>
        <v>0</v>
      </c>
      <c r="J48" s="35">
        <f>SUMIFS('[1]BASE DE GASTO'!$AC:$AC,'[1]BASE DE GASTO'!$V:$V,Calendario!$B48,'[1]BASE DE GASTO'!$S:$S,Calendario!J$4)</f>
        <v>0</v>
      </c>
      <c r="K48" s="35">
        <f>SUMIFS('[1]BASE DE GASTO'!$AC:$AC,'[1]BASE DE GASTO'!$V:$V,Calendario!$B48,'[1]BASE DE GASTO'!$S:$S,Calendario!K$4)</f>
        <v>0</v>
      </c>
      <c r="L48" s="35">
        <f>SUMIFS('[1]BASE DE GASTO'!$AC:$AC,'[1]BASE DE GASTO'!$V:$V,Calendario!$B48,'[1]BASE DE GASTO'!$S:$S,Calendario!L$4)</f>
        <v>0</v>
      </c>
      <c r="M48" s="35">
        <f>SUMIFS('[1]BASE DE GASTO'!$AC:$AC,'[1]BASE DE GASTO'!$V:$V,Calendario!$B48,'[1]BASE DE GASTO'!$S:$S,Calendario!M$4)</f>
        <v>0</v>
      </c>
      <c r="N48" s="35">
        <f>SUMIFS('[1]BASE DE GASTO'!$AC:$AC,'[1]BASE DE GASTO'!$V:$V,Calendario!$B48,'[1]BASE DE GASTO'!$S:$S,Calendario!N$4)</f>
        <v>0</v>
      </c>
      <c r="O48" s="35">
        <f>SUMIFS('[1]BASE DE GASTO'!$AC:$AC,'[1]BASE DE GASTO'!$V:$V,Calendario!$B48,'[1]BASE DE GASTO'!$S:$S,Calendario!O$4)</f>
        <v>0</v>
      </c>
      <c r="P48" s="35">
        <f>SUMIFS('[1]BASE DE GASTO'!$AC:$AC,'[1]BASE DE GASTO'!$V:$V,Calendario!$B48,'[1]BASE DE GASTO'!$S:$S,Calendario!P$4)</f>
        <v>0</v>
      </c>
      <c r="Q48" s="35">
        <f>SUMIFS('[1]BASE DE GASTO'!$AC:$AC,'[1]BASE DE GASTO'!$V:$V,Calendario!$B48,'[1]BASE DE GASTO'!$S:$S,Calendario!Q$4)</f>
        <v>0</v>
      </c>
      <c r="R48" s="35">
        <f>SUMIFS('[1]BASE DE GASTO'!$AC:$AC,'[1]BASE DE GASTO'!$V:$V,Calendario!$B48,'[1]BASE DE GASTO'!$S:$S,Calendario!R$4)</f>
        <v>0</v>
      </c>
      <c r="S48" s="35">
        <f>SUMIFS('[1]BASE DE GASTO'!$AC:$AC,'[1]BASE DE GASTO'!$V:$V,Calendario!$B48,'[1]BASE DE GASTO'!$S:$S,Calendario!S$4)</f>
        <v>0</v>
      </c>
      <c r="T48" s="35">
        <f>SUMIFS('[1]BASE DE GASTO'!$AC:$AC,'[1]BASE DE GASTO'!$V:$V,Calendario!$B48,'[1]BASE DE GASTO'!$S:$S,Calendario!T$4)</f>
        <v>0</v>
      </c>
    </row>
    <row r="49" spans="1:20" x14ac:dyDescent="0.3">
      <c r="A49" s="4"/>
      <c r="B49" s="33"/>
      <c r="C49" s="26"/>
      <c r="D49" s="34"/>
      <c r="E49" s="34"/>
      <c r="F49" s="35"/>
      <c r="G49" s="58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</row>
    <row r="50" spans="1:20" x14ac:dyDescent="0.3">
      <c r="A50" s="4"/>
      <c r="B50" s="27">
        <v>1700</v>
      </c>
      <c r="C50" s="21" t="s">
        <v>48</v>
      </c>
      <c r="D50" s="22">
        <f>SUM(D51:D51)</f>
        <v>0</v>
      </c>
      <c r="E50" s="22">
        <f>SUM(E51:E51)</f>
        <v>0</v>
      </c>
      <c r="F50" s="24">
        <f>SUM(F51:F51)</f>
        <v>0</v>
      </c>
      <c r="G50" s="57"/>
      <c r="H50" s="24">
        <f>SUM(H51:H51)</f>
        <v>0</v>
      </c>
      <c r="I50" s="24">
        <f t="shared" ref="I50:T50" si="14">SUM(I51:I51)</f>
        <v>0</v>
      </c>
      <c r="J50" s="24">
        <f t="shared" si="14"/>
        <v>0</v>
      </c>
      <c r="K50" s="24">
        <f t="shared" si="14"/>
        <v>0</v>
      </c>
      <c r="L50" s="24">
        <f t="shared" si="14"/>
        <v>0</v>
      </c>
      <c r="M50" s="24">
        <f t="shared" si="14"/>
        <v>0</v>
      </c>
      <c r="N50" s="24">
        <f t="shared" si="14"/>
        <v>0</v>
      </c>
      <c r="O50" s="24">
        <f t="shared" si="14"/>
        <v>0</v>
      </c>
      <c r="P50" s="24">
        <f t="shared" si="14"/>
        <v>0</v>
      </c>
      <c r="Q50" s="24">
        <f t="shared" si="14"/>
        <v>0</v>
      </c>
      <c r="R50" s="24">
        <f t="shared" si="14"/>
        <v>0</v>
      </c>
      <c r="S50" s="24">
        <f t="shared" si="14"/>
        <v>0</v>
      </c>
      <c r="T50" s="24">
        <f t="shared" si="14"/>
        <v>0</v>
      </c>
    </row>
    <row r="51" spans="1:20" x14ac:dyDescent="0.3">
      <c r="A51" s="4"/>
      <c r="B51" s="33">
        <v>17101</v>
      </c>
      <c r="C51" s="26" t="s">
        <v>49</v>
      </c>
      <c r="D51" s="34" t="s">
        <v>27</v>
      </c>
      <c r="E51" s="34">
        <v>0</v>
      </c>
      <c r="F51" s="35">
        <f>SUMIFS('[1]BASE DE GASTO'!$AC:$AC,'[1]BASE DE GASTO'!$V:$V,Calendario!$B51)</f>
        <v>0</v>
      </c>
      <c r="G51" s="58"/>
      <c r="H51" s="35">
        <f>SUM(I51:T51)</f>
        <v>0</v>
      </c>
      <c r="I51" s="35">
        <f>SUMIFS('[1]BASE DE GASTO'!$AC:$AC,'[1]BASE DE GASTO'!$V:$V,Calendario!$B51,'[1]BASE DE GASTO'!$S:$S,Calendario!I$4)</f>
        <v>0</v>
      </c>
      <c r="J51" s="35">
        <f>SUMIFS('[1]BASE DE GASTO'!$AC:$AC,'[1]BASE DE GASTO'!$V:$V,Calendario!$B51,'[1]BASE DE GASTO'!$S:$S,Calendario!J$4)</f>
        <v>0</v>
      </c>
      <c r="K51" s="35">
        <f>SUMIFS('[1]BASE DE GASTO'!$AC:$AC,'[1]BASE DE GASTO'!$V:$V,Calendario!$B51,'[1]BASE DE GASTO'!$S:$S,Calendario!K$4)</f>
        <v>0</v>
      </c>
      <c r="L51" s="35">
        <f>SUMIFS('[1]BASE DE GASTO'!$AC:$AC,'[1]BASE DE GASTO'!$V:$V,Calendario!$B51,'[1]BASE DE GASTO'!$S:$S,Calendario!L$4)</f>
        <v>0</v>
      </c>
      <c r="M51" s="35">
        <f>SUMIFS('[1]BASE DE GASTO'!$AC:$AC,'[1]BASE DE GASTO'!$V:$V,Calendario!$B51,'[1]BASE DE GASTO'!$S:$S,Calendario!M$4)</f>
        <v>0</v>
      </c>
      <c r="N51" s="35">
        <f>SUMIFS('[1]BASE DE GASTO'!$AC:$AC,'[1]BASE DE GASTO'!$V:$V,Calendario!$B51,'[1]BASE DE GASTO'!$S:$S,Calendario!N$4)</f>
        <v>0</v>
      </c>
      <c r="O51" s="35">
        <f>SUMIFS('[1]BASE DE GASTO'!$AC:$AC,'[1]BASE DE GASTO'!$V:$V,Calendario!$B51,'[1]BASE DE GASTO'!$S:$S,Calendario!O$4)</f>
        <v>0</v>
      </c>
      <c r="P51" s="35">
        <f>SUMIFS('[1]BASE DE GASTO'!$AC:$AC,'[1]BASE DE GASTO'!$V:$V,Calendario!$B51,'[1]BASE DE GASTO'!$S:$S,Calendario!P$4)</f>
        <v>0</v>
      </c>
      <c r="Q51" s="35">
        <f>SUMIFS('[1]BASE DE GASTO'!$AC:$AC,'[1]BASE DE GASTO'!$V:$V,Calendario!$B51,'[1]BASE DE GASTO'!$S:$S,Calendario!Q$4)</f>
        <v>0</v>
      </c>
      <c r="R51" s="35">
        <f>SUMIFS('[1]BASE DE GASTO'!$AC:$AC,'[1]BASE DE GASTO'!$V:$V,Calendario!$B51,'[1]BASE DE GASTO'!$S:$S,Calendario!R$4)</f>
        <v>0</v>
      </c>
      <c r="S51" s="35">
        <f>SUMIFS('[1]BASE DE GASTO'!$AC:$AC,'[1]BASE DE GASTO'!$V:$V,Calendario!$B51,'[1]BASE DE GASTO'!$S:$S,Calendario!S$4)</f>
        <v>0</v>
      </c>
      <c r="T51" s="35">
        <f>SUMIFS('[1]BASE DE GASTO'!$AC:$AC,'[1]BASE DE GASTO'!$V:$V,Calendario!$B51,'[1]BASE DE GASTO'!$S:$S,Calendario!T$4)</f>
        <v>0</v>
      </c>
    </row>
    <row r="52" spans="1:20" x14ac:dyDescent="0.3">
      <c r="A52" s="4"/>
      <c r="B52" s="33"/>
      <c r="C52" s="26"/>
      <c r="D52" s="34"/>
      <c r="E52" s="34"/>
      <c r="F52" s="35"/>
      <c r="G52" s="58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  <row r="53" spans="1:20" x14ac:dyDescent="0.3">
      <c r="A53" s="4"/>
      <c r="B53" s="33"/>
      <c r="C53" s="26"/>
      <c r="D53" s="22"/>
      <c r="E53" s="22"/>
      <c r="F53" s="24"/>
      <c r="G53" s="57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x14ac:dyDescent="0.3">
      <c r="A54" s="4"/>
      <c r="B54" s="27">
        <v>2000</v>
      </c>
      <c r="C54" s="21" t="s">
        <v>50</v>
      </c>
      <c r="D54" s="22">
        <f>SUM(D56,D62,D66,D69,D72,,D75)</f>
        <v>1719531</v>
      </c>
      <c r="E54" s="22">
        <f>SUM(E56,E62,E66,E69,E72,,E75)</f>
        <v>1719531</v>
      </c>
      <c r="F54" s="24">
        <f>SUM(F56,F62,F66,F69,F72,,F75)</f>
        <v>104580.65</v>
      </c>
      <c r="G54" s="57">
        <f>+F54/$F$14</f>
        <v>9.0801095970744237E-5</v>
      </c>
      <c r="H54" s="24">
        <f>SUM(H56,H62,H66,H69,H72,,H75)</f>
        <v>104580.65</v>
      </c>
      <c r="I54" s="24">
        <f t="shared" ref="I54:T54" si="15">SUM(I56,I62,I66,I69,I72,,I75)</f>
        <v>31893.1</v>
      </c>
      <c r="J54" s="24">
        <f t="shared" si="15"/>
        <v>5021.4399999999996</v>
      </c>
      <c r="K54" s="24">
        <f t="shared" si="15"/>
        <v>13652.36</v>
      </c>
      <c r="L54" s="24">
        <f t="shared" si="15"/>
        <v>18599.09</v>
      </c>
      <c r="M54" s="24">
        <f t="shared" si="15"/>
        <v>2003.4499999999998</v>
      </c>
      <c r="N54" s="24">
        <f t="shared" si="15"/>
        <v>0</v>
      </c>
      <c r="O54" s="24">
        <f t="shared" si="15"/>
        <v>8948.94</v>
      </c>
      <c r="P54" s="24">
        <f t="shared" si="15"/>
        <v>0</v>
      </c>
      <c r="Q54" s="24">
        <f t="shared" si="15"/>
        <v>6126.29</v>
      </c>
      <c r="R54" s="24">
        <f t="shared" si="15"/>
        <v>1858.7</v>
      </c>
      <c r="S54" s="24">
        <f t="shared" si="15"/>
        <v>3240.96</v>
      </c>
      <c r="T54" s="24">
        <f t="shared" si="15"/>
        <v>13236.32</v>
      </c>
    </row>
    <row r="55" spans="1:20" x14ac:dyDescent="0.3">
      <c r="A55" s="4"/>
      <c r="B55" s="33"/>
      <c r="C55" s="26"/>
      <c r="D55" s="34"/>
      <c r="E55" s="34"/>
      <c r="F55" s="35"/>
      <c r="G55" s="58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</row>
    <row r="56" spans="1:20" ht="32.4" x14ac:dyDescent="0.3">
      <c r="A56" s="4"/>
      <c r="B56" s="27">
        <v>2100</v>
      </c>
      <c r="C56" s="21" t="s">
        <v>51</v>
      </c>
      <c r="D56" s="22">
        <f>SUM(D57:D60)</f>
        <v>1397440</v>
      </c>
      <c r="E56" s="22">
        <f>SUM(E57:E60)</f>
        <v>1397440</v>
      </c>
      <c r="F56" s="24">
        <f>SUM(F57:F60)</f>
        <v>59401.440000000002</v>
      </c>
      <c r="G56" s="57"/>
      <c r="H56" s="24">
        <f>SUM(H57:H60)</f>
        <v>59401.440000000002</v>
      </c>
      <c r="I56" s="24">
        <f t="shared" ref="I56:T56" si="16">SUM(I57:I60)</f>
        <v>31000</v>
      </c>
      <c r="J56" s="24">
        <f t="shared" si="16"/>
        <v>5021.4399999999996</v>
      </c>
      <c r="K56" s="24">
        <f t="shared" si="16"/>
        <v>0</v>
      </c>
      <c r="L56" s="24">
        <f t="shared" si="16"/>
        <v>17320</v>
      </c>
      <c r="M56" s="24">
        <f t="shared" si="16"/>
        <v>0</v>
      </c>
      <c r="N56" s="24">
        <f t="shared" si="16"/>
        <v>0</v>
      </c>
      <c r="O56" s="24">
        <f t="shared" si="16"/>
        <v>6060</v>
      </c>
      <c r="P56" s="24">
        <f t="shared" si="16"/>
        <v>0</v>
      </c>
      <c r="Q56" s="24">
        <f t="shared" si="16"/>
        <v>0</v>
      </c>
      <c r="R56" s="24">
        <f t="shared" si="16"/>
        <v>0</v>
      </c>
      <c r="S56" s="24">
        <f t="shared" si="16"/>
        <v>0</v>
      </c>
      <c r="T56" s="24">
        <f t="shared" si="16"/>
        <v>0</v>
      </c>
    </row>
    <row r="57" spans="1:20" x14ac:dyDescent="0.3">
      <c r="A57" s="4"/>
      <c r="B57" s="33">
        <v>21101</v>
      </c>
      <c r="C57" s="26" t="s">
        <v>52</v>
      </c>
      <c r="D57" s="34">
        <v>1200000</v>
      </c>
      <c r="E57" s="34">
        <v>1200000</v>
      </c>
      <c r="F57" s="35">
        <f>SUMIFS('[1]BASE DE GASTO'!$AC:$AC,'[1]BASE DE GASTO'!$V:$V,Calendario!$B57)</f>
        <v>44121.440000000002</v>
      </c>
      <c r="G57" s="58"/>
      <c r="H57" s="35">
        <f t="shared" ref="H57:H60" si="17">SUM(I57:T57)</f>
        <v>44121.440000000002</v>
      </c>
      <c r="I57" s="35">
        <f>SUMIFS('[1]BASE DE GASTO'!$AC:$AC,'[1]BASE DE GASTO'!$V:$V,Calendario!$B57,'[1]BASE DE GASTO'!$S:$S,Calendario!I$4)</f>
        <v>31000</v>
      </c>
      <c r="J57" s="35">
        <f>SUMIFS('[1]BASE DE GASTO'!$AC:$AC,'[1]BASE DE GASTO'!$V:$V,Calendario!$B57,'[1]BASE DE GASTO'!$S:$S,Calendario!J$4)</f>
        <v>5021.4399999999996</v>
      </c>
      <c r="K57" s="35">
        <f>SUMIFS('[1]BASE DE GASTO'!$AC:$AC,'[1]BASE DE GASTO'!$V:$V,Calendario!$B57,'[1]BASE DE GASTO'!$S:$S,Calendario!K$4)</f>
        <v>0</v>
      </c>
      <c r="L57" s="35">
        <f>SUMIFS('[1]BASE DE GASTO'!$AC:$AC,'[1]BASE DE GASTO'!$V:$V,Calendario!$B57,'[1]BASE DE GASTO'!$S:$S,Calendario!L$4)</f>
        <v>2040</v>
      </c>
      <c r="M57" s="35">
        <f>SUMIFS('[1]BASE DE GASTO'!$AC:$AC,'[1]BASE DE GASTO'!$V:$V,Calendario!$B57,'[1]BASE DE GASTO'!$S:$S,Calendario!M$4)</f>
        <v>0</v>
      </c>
      <c r="N57" s="35">
        <f>SUMIFS('[1]BASE DE GASTO'!$AC:$AC,'[1]BASE DE GASTO'!$V:$V,Calendario!$B57,'[1]BASE DE GASTO'!$S:$S,Calendario!N$4)</f>
        <v>0</v>
      </c>
      <c r="O57" s="35">
        <f>SUMIFS('[1]BASE DE GASTO'!$AC:$AC,'[1]BASE DE GASTO'!$V:$V,Calendario!$B57,'[1]BASE DE GASTO'!$S:$S,Calendario!O$4)</f>
        <v>6060</v>
      </c>
      <c r="P57" s="35">
        <f>SUMIFS('[1]BASE DE GASTO'!$AC:$AC,'[1]BASE DE GASTO'!$V:$V,Calendario!$B57,'[1]BASE DE GASTO'!$S:$S,Calendario!P$4)</f>
        <v>0</v>
      </c>
      <c r="Q57" s="35">
        <f>SUMIFS('[1]BASE DE GASTO'!$AC:$AC,'[1]BASE DE GASTO'!$V:$V,Calendario!$B57,'[1]BASE DE GASTO'!$S:$S,Calendario!Q$4)</f>
        <v>0</v>
      </c>
      <c r="R57" s="35">
        <f>SUMIFS('[1]BASE DE GASTO'!$AC:$AC,'[1]BASE DE GASTO'!$V:$V,Calendario!$B57,'[1]BASE DE GASTO'!$S:$S,Calendario!R$4)</f>
        <v>0</v>
      </c>
      <c r="S57" s="35">
        <f>SUMIFS('[1]BASE DE GASTO'!$AC:$AC,'[1]BASE DE GASTO'!$V:$V,Calendario!$B57,'[1]BASE DE GASTO'!$S:$S,Calendario!S$4)</f>
        <v>0</v>
      </c>
      <c r="T57" s="35">
        <f>SUMIFS('[1]BASE DE GASTO'!$AC:$AC,'[1]BASE DE GASTO'!$V:$V,Calendario!$B57,'[1]BASE DE GASTO'!$S:$S,Calendario!T$4)</f>
        <v>0</v>
      </c>
    </row>
    <row r="58" spans="1:20" ht="32.4" x14ac:dyDescent="0.3">
      <c r="A58" s="4"/>
      <c r="B58" s="33">
        <v>21401</v>
      </c>
      <c r="C58" s="26" t="s">
        <v>53</v>
      </c>
      <c r="D58" s="34">
        <v>156000</v>
      </c>
      <c r="E58" s="34">
        <v>156000</v>
      </c>
      <c r="F58" s="35">
        <f>SUMIFS('[1]BASE DE GASTO'!$AC:$AC,'[1]BASE DE GASTO'!$V:$V,Calendario!$B58)</f>
        <v>15280</v>
      </c>
      <c r="G58" s="58"/>
      <c r="H58" s="35">
        <f t="shared" si="17"/>
        <v>15280</v>
      </c>
      <c r="I58" s="35">
        <f>SUMIFS('[1]BASE DE GASTO'!$AC:$AC,'[1]BASE DE GASTO'!$V:$V,Calendario!$B58,'[1]BASE DE GASTO'!$S:$S,Calendario!I$4)</f>
        <v>0</v>
      </c>
      <c r="J58" s="35">
        <f>SUMIFS('[1]BASE DE GASTO'!$AC:$AC,'[1]BASE DE GASTO'!$V:$V,Calendario!$B58,'[1]BASE DE GASTO'!$S:$S,Calendario!J$4)</f>
        <v>0</v>
      </c>
      <c r="K58" s="35">
        <f>SUMIFS('[1]BASE DE GASTO'!$AC:$AC,'[1]BASE DE GASTO'!$V:$V,Calendario!$B58,'[1]BASE DE GASTO'!$S:$S,Calendario!K$4)</f>
        <v>0</v>
      </c>
      <c r="L58" s="35">
        <f>SUMIFS('[1]BASE DE GASTO'!$AC:$AC,'[1]BASE DE GASTO'!$V:$V,Calendario!$B58,'[1]BASE DE GASTO'!$S:$S,Calendario!L$4)</f>
        <v>15280</v>
      </c>
      <c r="M58" s="35">
        <f>SUMIFS('[1]BASE DE GASTO'!$AC:$AC,'[1]BASE DE GASTO'!$V:$V,Calendario!$B58,'[1]BASE DE GASTO'!$S:$S,Calendario!M$4)</f>
        <v>0</v>
      </c>
      <c r="N58" s="35">
        <f>SUMIFS('[1]BASE DE GASTO'!$AC:$AC,'[1]BASE DE GASTO'!$V:$V,Calendario!$B58,'[1]BASE DE GASTO'!$S:$S,Calendario!N$4)</f>
        <v>0</v>
      </c>
      <c r="O58" s="35">
        <f>SUMIFS('[1]BASE DE GASTO'!$AC:$AC,'[1]BASE DE GASTO'!$V:$V,Calendario!$B58,'[1]BASE DE GASTO'!$S:$S,Calendario!O$4)</f>
        <v>0</v>
      </c>
      <c r="P58" s="35">
        <f>SUMIFS('[1]BASE DE GASTO'!$AC:$AC,'[1]BASE DE GASTO'!$V:$V,Calendario!$B58,'[1]BASE DE GASTO'!$S:$S,Calendario!P$4)</f>
        <v>0</v>
      </c>
      <c r="Q58" s="35">
        <f>SUMIFS('[1]BASE DE GASTO'!$AC:$AC,'[1]BASE DE GASTO'!$V:$V,Calendario!$B58,'[1]BASE DE GASTO'!$S:$S,Calendario!Q$4)</f>
        <v>0</v>
      </c>
      <c r="R58" s="35">
        <f>SUMIFS('[1]BASE DE GASTO'!$AC:$AC,'[1]BASE DE GASTO'!$V:$V,Calendario!$B58,'[1]BASE DE GASTO'!$S:$S,Calendario!R$4)</f>
        <v>0</v>
      </c>
      <c r="S58" s="35">
        <f>SUMIFS('[1]BASE DE GASTO'!$AC:$AC,'[1]BASE DE GASTO'!$V:$V,Calendario!$B58,'[1]BASE DE GASTO'!$S:$S,Calendario!S$4)</f>
        <v>0</v>
      </c>
      <c r="T58" s="35">
        <f>SUMIFS('[1]BASE DE GASTO'!$AC:$AC,'[1]BASE DE GASTO'!$V:$V,Calendario!$B58,'[1]BASE DE GASTO'!$S:$S,Calendario!T$4)</f>
        <v>0</v>
      </c>
    </row>
    <row r="59" spans="1:20" x14ac:dyDescent="0.3">
      <c r="A59" s="4"/>
      <c r="B59" s="33">
        <v>21501</v>
      </c>
      <c r="C59" s="26" t="s">
        <v>54</v>
      </c>
      <c r="D59" s="34">
        <v>32000</v>
      </c>
      <c r="E59" s="34">
        <v>32000</v>
      </c>
      <c r="F59" s="35">
        <f>SUMIFS('[1]BASE DE GASTO'!$AC:$AC,'[1]BASE DE GASTO'!$V:$V,Calendario!$B59)</f>
        <v>0</v>
      </c>
      <c r="G59" s="58"/>
      <c r="H59" s="35">
        <f t="shared" si="17"/>
        <v>0</v>
      </c>
      <c r="I59" s="35">
        <f>SUMIFS('[1]BASE DE GASTO'!$AC:$AC,'[1]BASE DE GASTO'!$V:$V,Calendario!$B59,'[1]BASE DE GASTO'!$S:$S,Calendario!I$4)</f>
        <v>0</v>
      </c>
      <c r="J59" s="35">
        <f>SUMIFS('[1]BASE DE GASTO'!$AC:$AC,'[1]BASE DE GASTO'!$V:$V,Calendario!$B59,'[1]BASE DE GASTO'!$S:$S,Calendario!J$4)</f>
        <v>0</v>
      </c>
      <c r="K59" s="35">
        <f>SUMIFS('[1]BASE DE GASTO'!$AC:$AC,'[1]BASE DE GASTO'!$V:$V,Calendario!$B59,'[1]BASE DE GASTO'!$S:$S,Calendario!K$4)</f>
        <v>0</v>
      </c>
      <c r="L59" s="35">
        <f>SUMIFS('[1]BASE DE GASTO'!$AC:$AC,'[1]BASE DE GASTO'!$V:$V,Calendario!$B59,'[1]BASE DE GASTO'!$S:$S,Calendario!L$4)</f>
        <v>0</v>
      </c>
      <c r="M59" s="35">
        <f>SUMIFS('[1]BASE DE GASTO'!$AC:$AC,'[1]BASE DE GASTO'!$V:$V,Calendario!$B59,'[1]BASE DE GASTO'!$S:$S,Calendario!M$4)</f>
        <v>0</v>
      </c>
      <c r="N59" s="35">
        <f>SUMIFS('[1]BASE DE GASTO'!$AC:$AC,'[1]BASE DE GASTO'!$V:$V,Calendario!$B59,'[1]BASE DE GASTO'!$S:$S,Calendario!N$4)</f>
        <v>0</v>
      </c>
      <c r="O59" s="35">
        <f>SUMIFS('[1]BASE DE GASTO'!$AC:$AC,'[1]BASE DE GASTO'!$V:$V,Calendario!$B59,'[1]BASE DE GASTO'!$S:$S,Calendario!O$4)</f>
        <v>0</v>
      </c>
      <c r="P59" s="35">
        <f>SUMIFS('[1]BASE DE GASTO'!$AC:$AC,'[1]BASE DE GASTO'!$V:$V,Calendario!$B59,'[1]BASE DE GASTO'!$S:$S,Calendario!P$4)</f>
        <v>0</v>
      </c>
      <c r="Q59" s="35">
        <f>SUMIFS('[1]BASE DE GASTO'!$AC:$AC,'[1]BASE DE GASTO'!$V:$V,Calendario!$B59,'[1]BASE DE GASTO'!$S:$S,Calendario!Q$4)</f>
        <v>0</v>
      </c>
      <c r="R59" s="35">
        <f>SUMIFS('[1]BASE DE GASTO'!$AC:$AC,'[1]BASE DE GASTO'!$V:$V,Calendario!$B59,'[1]BASE DE GASTO'!$S:$S,Calendario!R$4)</f>
        <v>0</v>
      </c>
      <c r="S59" s="35">
        <f>SUMIFS('[1]BASE DE GASTO'!$AC:$AC,'[1]BASE DE GASTO'!$V:$V,Calendario!$B59,'[1]BASE DE GASTO'!$S:$S,Calendario!S$4)</f>
        <v>0</v>
      </c>
      <c r="T59" s="35">
        <f>SUMIFS('[1]BASE DE GASTO'!$AC:$AC,'[1]BASE DE GASTO'!$V:$V,Calendario!$B59,'[1]BASE DE GASTO'!$S:$S,Calendario!T$4)</f>
        <v>0</v>
      </c>
    </row>
    <row r="60" spans="1:20" x14ac:dyDescent="0.3">
      <c r="A60" s="4"/>
      <c r="B60" s="33">
        <v>21601</v>
      </c>
      <c r="C60" s="26" t="s">
        <v>55</v>
      </c>
      <c r="D60" s="34">
        <v>9440</v>
      </c>
      <c r="E60" s="34">
        <v>9440</v>
      </c>
      <c r="F60" s="35">
        <f>SUMIFS('[1]BASE DE GASTO'!$AC:$AC,'[1]BASE DE GASTO'!$V:$V,Calendario!$B60)</f>
        <v>0</v>
      </c>
      <c r="G60" s="58"/>
      <c r="H60" s="35">
        <f t="shared" si="17"/>
        <v>0</v>
      </c>
      <c r="I60" s="35">
        <f>SUMIFS('[1]BASE DE GASTO'!$AC:$AC,'[1]BASE DE GASTO'!$V:$V,Calendario!$B60,'[1]BASE DE GASTO'!$S:$S,Calendario!I$4)</f>
        <v>0</v>
      </c>
      <c r="J60" s="35">
        <f>SUMIFS('[1]BASE DE GASTO'!$AC:$AC,'[1]BASE DE GASTO'!$V:$V,Calendario!$B60,'[1]BASE DE GASTO'!$S:$S,Calendario!J$4)</f>
        <v>0</v>
      </c>
      <c r="K60" s="35">
        <f>SUMIFS('[1]BASE DE GASTO'!$AC:$AC,'[1]BASE DE GASTO'!$V:$V,Calendario!$B60,'[1]BASE DE GASTO'!$S:$S,Calendario!K$4)</f>
        <v>0</v>
      </c>
      <c r="L60" s="35">
        <f>SUMIFS('[1]BASE DE GASTO'!$AC:$AC,'[1]BASE DE GASTO'!$V:$V,Calendario!$B60,'[1]BASE DE GASTO'!$S:$S,Calendario!L$4)</f>
        <v>0</v>
      </c>
      <c r="M60" s="35">
        <f>SUMIFS('[1]BASE DE GASTO'!$AC:$AC,'[1]BASE DE GASTO'!$V:$V,Calendario!$B60,'[1]BASE DE GASTO'!$S:$S,Calendario!M$4)</f>
        <v>0</v>
      </c>
      <c r="N60" s="35">
        <f>SUMIFS('[1]BASE DE GASTO'!$AC:$AC,'[1]BASE DE GASTO'!$V:$V,Calendario!$B60,'[1]BASE DE GASTO'!$S:$S,Calendario!N$4)</f>
        <v>0</v>
      </c>
      <c r="O60" s="35">
        <f>SUMIFS('[1]BASE DE GASTO'!$AC:$AC,'[1]BASE DE GASTO'!$V:$V,Calendario!$B60,'[1]BASE DE GASTO'!$S:$S,Calendario!O$4)</f>
        <v>0</v>
      </c>
      <c r="P60" s="35">
        <f>SUMIFS('[1]BASE DE GASTO'!$AC:$AC,'[1]BASE DE GASTO'!$V:$V,Calendario!$B60,'[1]BASE DE GASTO'!$S:$S,Calendario!P$4)</f>
        <v>0</v>
      </c>
      <c r="Q60" s="35">
        <f>SUMIFS('[1]BASE DE GASTO'!$AC:$AC,'[1]BASE DE GASTO'!$V:$V,Calendario!$B60,'[1]BASE DE GASTO'!$S:$S,Calendario!Q$4)</f>
        <v>0</v>
      </c>
      <c r="R60" s="35">
        <f>SUMIFS('[1]BASE DE GASTO'!$AC:$AC,'[1]BASE DE GASTO'!$V:$V,Calendario!$B60,'[1]BASE DE GASTO'!$S:$S,Calendario!R$4)</f>
        <v>0</v>
      </c>
      <c r="S60" s="35">
        <f>SUMIFS('[1]BASE DE GASTO'!$AC:$AC,'[1]BASE DE GASTO'!$V:$V,Calendario!$B60,'[1]BASE DE GASTO'!$S:$S,Calendario!S$4)</f>
        <v>0</v>
      </c>
      <c r="T60" s="35">
        <f>SUMIFS('[1]BASE DE GASTO'!$AC:$AC,'[1]BASE DE GASTO'!$V:$V,Calendario!$B60,'[1]BASE DE GASTO'!$S:$S,Calendario!T$4)</f>
        <v>0</v>
      </c>
    </row>
    <row r="61" spans="1:20" x14ac:dyDescent="0.3">
      <c r="A61" s="4"/>
      <c r="B61" s="33"/>
      <c r="C61" s="26"/>
      <c r="D61" s="34"/>
      <c r="E61" s="34"/>
      <c r="F61" s="35"/>
      <c r="G61" s="58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</row>
    <row r="62" spans="1:20" x14ac:dyDescent="0.3">
      <c r="A62" s="4"/>
      <c r="B62" s="27">
        <v>2200</v>
      </c>
      <c r="C62" s="21" t="s">
        <v>56</v>
      </c>
      <c r="D62" s="22">
        <f>SUM(D63:D64)</f>
        <v>141160</v>
      </c>
      <c r="E62" s="22">
        <f>SUM(E63:E64)</f>
        <v>141160</v>
      </c>
      <c r="F62" s="23">
        <f>SUM(F63:F64)</f>
        <v>11759.370000000003</v>
      </c>
      <c r="G62" s="59"/>
      <c r="H62" s="23">
        <f>SUM(H63:H64)</f>
        <v>11759.37</v>
      </c>
      <c r="I62" s="23">
        <f t="shared" ref="I62:T62" si="18">SUM(I63:I64)</f>
        <v>893.1</v>
      </c>
      <c r="J62" s="23">
        <f t="shared" si="18"/>
        <v>0</v>
      </c>
      <c r="K62" s="23">
        <f t="shared" si="18"/>
        <v>3834.68</v>
      </c>
      <c r="L62" s="23">
        <f t="shared" si="18"/>
        <v>1279.0899999999999</v>
      </c>
      <c r="M62" s="23">
        <f t="shared" si="18"/>
        <v>1570.81</v>
      </c>
      <c r="N62" s="23">
        <f t="shared" si="18"/>
        <v>0</v>
      </c>
      <c r="O62" s="23">
        <f t="shared" si="18"/>
        <v>2888.94</v>
      </c>
      <c r="P62" s="23">
        <f t="shared" si="18"/>
        <v>0</v>
      </c>
      <c r="Q62" s="23">
        <f t="shared" si="18"/>
        <v>364.18</v>
      </c>
      <c r="R62" s="23">
        <f t="shared" si="18"/>
        <v>0</v>
      </c>
      <c r="S62" s="23">
        <f t="shared" si="18"/>
        <v>928.57</v>
      </c>
      <c r="T62" s="23">
        <f t="shared" si="18"/>
        <v>0</v>
      </c>
    </row>
    <row r="63" spans="1:20" ht="32.4" x14ac:dyDescent="0.3">
      <c r="A63" s="4"/>
      <c r="B63" s="33">
        <v>22104</v>
      </c>
      <c r="C63" s="26" t="s">
        <v>57</v>
      </c>
      <c r="D63" s="34">
        <v>141160</v>
      </c>
      <c r="E63" s="34">
        <v>141160</v>
      </c>
      <c r="F63" s="36">
        <f>SUMIFS('[1]BASE DE GASTO'!$AC:$AC,'[1]BASE DE GASTO'!$V:$V,Calendario!$B63)</f>
        <v>11759.370000000003</v>
      </c>
      <c r="G63" s="60"/>
      <c r="H63" s="36">
        <f t="shared" ref="H63:H64" si="19">SUM(I63:T63)</f>
        <v>11759.37</v>
      </c>
      <c r="I63" s="35">
        <f>SUMIFS('[1]BASE DE GASTO'!$AC:$AC,'[1]BASE DE GASTO'!$V:$V,Calendario!$B63,'[1]BASE DE GASTO'!$S:$S,Calendario!I$4)</f>
        <v>893.1</v>
      </c>
      <c r="J63" s="35">
        <f>SUMIFS('[1]BASE DE GASTO'!$AC:$AC,'[1]BASE DE GASTO'!$V:$V,Calendario!$B63,'[1]BASE DE GASTO'!$S:$S,Calendario!J$4)</f>
        <v>0</v>
      </c>
      <c r="K63" s="35">
        <f>SUMIFS('[1]BASE DE GASTO'!$AC:$AC,'[1]BASE DE GASTO'!$V:$V,Calendario!$B63,'[1]BASE DE GASTO'!$S:$S,Calendario!K$4)</f>
        <v>3834.68</v>
      </c>
      <c r="L63" s="35">
        <f>SUMIFS('[1]BASE DE GASTO'!$AC:$AC,'[1]BASE DE GASTO'!$V:$V,Calendario!$B63,'[1]BASE DE GASTO'!$S:$S,Calendario!L$4)</f>
        <v>1279.0899999999999</v>
      </c>
      <c r="M63" s="35">
        <f>SUMIFS('[1]BASE DE GASTO'!$AC:$AC,'[1]BASE DE GASTO'!$V:$V,Calendario!$B63,'[1]BASE DE GASTO'!$S:$S,Calendario!M$4)</f>
        <v>1570.81</v>
      </c>
      <c r="N63" s="35">
        <f>SUMIFS('[1]BASE DE GASTO'!$AC:$AC,'[1]BASE DE GASTO'!$V:$V,Calendario!$B63,'[1]BASE DE GASTO'!$S:$S,Calendario!N$4)</f>
        <v>0</v>
      </c>
      <c r="O63" s="35">
        <f>SUMIFS('[1]BASE DE GASTO'!$AC:$AC,'[1]BASE DE GASTO'!$V:$V,Calendario!$B63,'[1]BASE DE GASTO'!$S:$S,Calendario!O$4)</f>
        <v>2888.94</v>
      </c>
      <c r="P63" s="35">
        <f>SUMIFS('[1]BASE DE GASTO'!$AC:$AC,'[1]BASE DE GASTO'!$V:$V,Calendario!$B63,'[1]BASE DE GASTO'!$S:$S,Calendario!P$4)</f>
        <v>0</v>
      </c>
      <c r="Q63" s="35">
        <f>SUMIFS('[1]BASE DE GASTO'!$AC:$AC,'[1]BASE DE GASTO'!$V:$V,Calendario!$B63,'[1]BASE DE GASTO'!$S:$S,Calendario!Q$4)</f>
        <v>364.18</v>
      </c>
      <c r="R63" s="35">
        <f>SUMIFS('[1]BASE DE GASTO'!$AC:$AC,'[1]BASE DE GASTO'!$V:$V,Calendario!$B63,'[1]BASE DE GASTO'!$S:$S,Calendario!R$4)</f>
        <v>0</v>
      </c>
      <c r="S63" s="35">
        <f>SUMIFS('[1]BASE DE GASTO'!$AC:$AC,'[1]BASE DE GASTO'!$V:$V,Calendario!$B63,'[1]BASE DE GASTO'!$S:$S,Calendario!S$4)</f>
        <v>928.57</v>
      </c>
      <c r="T63" s="35">
        <f>SUMIFS('[1]BASE DE GASTO'!$AC:$AC,'[1]BASE DE GASTO'!$V:$V,Calendario!$B63,'[1]BASE DE GASTO'!$S:$S,Calendario!T$4)</f>
        <v>0</v>
      </c>
    </row>
    <row r="64" spans="1:20" x14ac:dyDescent="0.3">
      <c r="A64" s="4"/>
      <c r="B64" s="33">
        <v>22301</v>
      </c>
      <c r="C64" s="26" t="s">
        <v>58</v>
      </c>
      <c r="D64" s="34" t="s">
        <v>27</v>
      </c>
      <c r="E64" s="34">
        <v>0</v>
      </c>
      <c r="F64" s="36">
        <f>SUMIFS('[1]BASE DE GASTO'!$AC:$AC,'[1]BASE DE GASTO'!$V:$V,Calendario!$B64)</f>
        <v>0</v>
      </c>
      <c r="G64" s="60"/>
      <c r="H64" s="36">
        <f t="shared" si="19"/>
        <v>0</v>
      </c>
      <c r="I64" s="35">
        <f>SUMIFS('[1]BASE DE GASTO'!$AC:$AC,'[1]BASE DE GASTO'!$V:$V,Calendario!$B64,'[1]BASE DE GASTO'!$S:$S,Calendario!I$4)</f>
        <v>0</v>
      </c>
      <c r="J64" s="35">
        <f>SUMIFS('[1]BASE DE GASTO'!$AC:$AC,'[1]BASE DE GASTO'!$V:$V,Calendario!$B64,'[1]BASE DE GASTO'!$S:$S,Calendario!J$4)</f>
        <v>0</v>
      </c>
      <c r="K64" s="35">
        <f>SUMIFS('[1]BASE DE GASTO'!$AC:$AC,'[1]BASE DE GASTO'!$V:$V,Calendario!$B64,'[1]BASE DE GASTO'!$S:$S,Calendario!K$4)</f>
        <v>0</v>
      </c>
      <c r="L64" s="35">
        <f>SUMIFS('[1]BASE DE GASTO'!$AC:$AC,'[1]BASE DE GASTO'!$V:$V,Calendario!$B64,'[1]BASE DE GASTO'!$S:$S,Calendario!L$4)</f>
        <v>0</v>
      </c>
      <c r="M64" s="35">
        <f>SUMIFS('[1]BASE DE GASTO'!$AC:$AC,'[1]BASE DE GASTO'!$V:$V,Calendario!$B64,'[1]BASE DE GASTO'!$S:$S,Calendario!M$4)</f>
        <v>0</v>
      </c>
      <c r="N64" s="35">
        <f>SUMIFS('[1]BASE DE GASTO'!$AC:$AC,'[1]BASE DE GASTO'!$V:$V,Calendario!$B64,'[1]BASE DE GASTO'!$S:$S,Calendario!N$4)</f>
        <v>0</v>
      </c>
      <c r="O64" s="35">
        <f>SUMIFS('[1]BASE DE GASTO'!$AC:$AC,'[1]BASE DE GASTO'!$V:$V,Calendario!$B64,'[1]BASE DE GASTO'!$S:$S,Calendario!O$4)</f>
        <v>0</v>
      </c>
      <c r="P64" s="35">
        <f>SUMIFS('[1]BASE DE GASTO'!$AC:$AC,'[1]BASE DE GASTO'!$V:$V,Calendario!$B64,'[1]BASE DE GASTO'!$S:$S,Calendario!P$4)</f>
        <v>0</v>
      </c>
      <c r="Q64" s="35">
        <f>SUMIFS('[1]BASE DE GASTO'!$AC:$AC,'[1]BASE DE GASTO'!$V:$V,Calendario!$B64,'[1]BASE DE GASTO'!$S:$S,Calendario!Q$4)</f>
        <v>0</v>
      </c>
      <c r="R64" s="35">
        <f>SUMIFS('[1]BASE DE GASTO'!$AC:$AC,'[1]BASE DE GASTO'!$V:$V,Calendario!$B64,'[1]BASE DE GASTO'!$S:$S,Calendario!R$4)</f>
        <v>0</v>
      </c>
      <c r="S64" s="35">
        <f>SUMIFS('[1]BASE DE GASTO'!$AC:$AC,'[1]BASE DE GASTO'!$V:$V,Calendario!$B64,'[1]BASE DE GASTO'!$S:$S,Calendario!S$4)</f>
        <v>0</v>
      </c>
      <c r="T64" s="35">
        <f>SUMIFS('[1]BASE DE GASTO'!$AC:$AC,'[1]BASE DE GASTO'!$V:$V,Calendario!$B64,'[1]BASE DE GASTO'!$S:$S,Calendario!T$4)</f>
        <v>0</v>
      </c>
    </row>
    <row r="65" spans="1:20" x14ac:dyDescent="0.3">
      <c r="A65" s="4"/>
      <c r="B65" s="33"/>
      <c r="C65" s="26"/>
      <c r="D65" s="34"/>
      <c r="E65" s="34"/>
      <c r="F65" s="36"/>
      <c r="G65" s="60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</row>
    <row r="66" spans="1:20" ht="32.4" x14ac:dyDescent="0.3">
      <c r="A66" s="4"/>
      <c r="B66" s="27">
        <v>2400</v>
      </c>
      <c r="C66" s="21" t="s">
        <v>59</v>
      </c>
      <c r="D66" s="22">
        <f>SUM(D67:D68)</f>
        <v>0</v>
      </c>
      <c r="E66" s="22">
        <f>SUM(E67:E68)</f>
        <v>0</v>
      </c>
      <c r="F66" s="23">
        <f>SUM(F67:F68)</f>
        <v>0</v>
      </c>
      <c r="G66" s="59"/>
      <c r="H66" s="23">
        <f>SUM(H67:H68)</f>
        <v>0</v>
      </c>
      <c r="I66" s="23">
        <f t="shared" ref="I66:T66" si="20">SUM(I67:I68)</f>
        <v>0</v>
      </c>
      <c r="J66" s="23">
        <f t="shared" si="20"/>
        <v>0</v>
      </c>
      <c r="K66" s="23">
        <f t="shared" si="20"/>
        <v>0</v>
      </c>
      <c r="L66" s="23">
        <f t="shared" si="20"/>
        <v>0</v>
      </c>
      <c r="M66" s="23">
        <f t="shared" si="20"/>
        <v>0</v>
      </c>
      <c r="N66" s="23">
        <f t="shared" si="20"/>
        <v>0</v>
      </c>
      <c r="O66" s="23">
        <f t="shared" si="20"/>
        <v>0</v>
      </c>
      <c r="P66" s="23">
        <f t="shared" si="20"/>
        <v>0</v>
      </c>
      <c r="Q66" s="23">
        <f t="shared" si="20"/>
        <v>0</v>
      </c>
      <c r="R66" s="23">
        <f t="shared" si="20"/>
        <v>0</v>
      </c>
      <c r="S66" s="23">
        <f t="shared" si="20"/>
        <v>0</v>
      </c>
      <c r="T66" s="23">
        <f t="shared" si="20"/>
        <v>0</v>
      </c>
    </row>
    <row r="67" spans="1:20" x14ac:dyDescent="0.3">
      <c r="A67" s="4"/>
      <c r="B67" s="33">
        <v>24601</v>
      </c>
      <c r="C67" s="26" t="s">
        <v>60</v>
      </c>
      <c r="D67" s="34" t="s">
        <v>27</v>
      </c>
      <c r="E67" s="34">
        <v>0</v>
      </c>
      <c r="F67" s="36">
        <f>SUMIFS('[1]BASE DE GASTO'!$AC:$AC,'[1]BASE DE GASTO'!$V:$V,Calendario!$B67)</f>
        <v>0</v>
      </c>
      <c r="G67" s="60"/>
      <c r="H67" s="36">
        <f>SUM(I67:T67)</f>
        <v>0</v>
      </c>
      <c r="I67" s="35">
        <f>SUMIFS('[1]BASE DE GASTO'!$AC:$AC,'[1]BASE DE GASTO'!$V:$V,Calendario!$B67,'[1]BASE DE GASTO'!$S:$S,Calendario!I$4)</f>
        <v>0</v>
      </c>
      <c r="J67" s="35">
        <f>SUMIFS('[1]BASE DE GASTO'!$AC:$AC,'[1]BASE DE GASTO'!$V:$V,Calendario!$B67,'[1]BASE DE GASTO'!$S:$S,Calendario!J$4)</f>
        <v>0</v>
      </c>
      <c r="K67" s="35">
        <f>SUMIFS('[1]BASE DE GASTO'!$AC:$AC,'[1]BASE DE GASTO'!$V:$V,Calendario!$B67,'[1]BASE DE GASTO'!$S:$S,Calendario!K$4)</f>
        <v>0</v>
      </c>
      <c r="L67" s="35">
        <f>SUMIFS('[1]BASE DE GASTO'!$AC:$AC,'[1]BASE DE GASTO'!$V:$V,Calendario!$B67,'[1]BASE DE GASTO'!$S:$S,Calendario!L$4)</f>
        <v>0</v>
      </c>
      <c r="M67" s="35">
        <f>SUMIFS('[1]BASE DE GASTO'!$AC:$AC,'[1]BASE DE GASTO'!$V:$V,Calendario!$B67,'[1]BASE DE GASTO'!$S:$S,Calendario!M$4)</f>
        <v>0</v>
      </c>
      <c r="N67" s="35">
        <f>SUMIFS('[1]BASE DE GASTO'!$AC:$AC,'[1]BASE DE GASTO'!$V:$V,Calendario!$B67,'[1]BASE DE GASTO'!$S:$S,Calendario!N$4)</f>
        <v>0</v>
      </c>
      <c r="O67" s="35">
        <f>SUMIFS('[1]BASE DE GASTO'!$AC:$AC,'[1]BASE DE GASTO'!$V:$V,Calendario!$B67,'[1]BASE DE GASTO'!$S:$S,Calendario!O$4)</f>
        <v>0</v>
      </c>
      <c r="P67" s="35">
        <f>SUMIFS('[1]BASE DE GASTO'!$AC:$AC,'[1]BASE DE GASTO'!$V:$V,Calendario!$B67,'[1]BASE DE GASTO'!$S:$S,Calendario!P$4)</f>
        <v>0</v>
      </c>
      <c r="Q67" s="35">
        <f>SUMIFS('[1]BASE DE GASTO'!$AC:$AC,'[1]BASE DE GASTO'!$V:$V,Calendario!$B67,'[1]BASE DE GASTO'!$S:$S,Calendario!Q$4)</f>
        <v>0</v>
      </c>
      <c r="R67" s="35">
        <f>SUMIFS('[1]BASE DE GASTO'!$AC:$AC,'[1]BASE DE GASTO'!$V:$V,Calendario!$B67,'[1]BASE DE GASTO'!$S:$S,Calendario!R$4)</f>
        <v>0</v>
      </c>
      <c r="S67" s="35">
        <f>SUMIFS('[1]BASE DE GASTO'!$AC:$AC,'[1]BASE DE GASTO'!$V:$V,Calendario!$B67,'[1]BASE DE GASTO'!$S:$S,Calendario!S$4)</f>
        <v>0</v>
      </c>
      <c r="T67" s="35">
        <f>SUMIFS('[1]BASE DE GASTO'!$AC:$AC,'[1]BASE DE GASTO'!$V:$V,Calendario!$B67,'[1]BASE DE GASTO'!$S:$S,Calendario!T$4)</f>
        <v>0</v>
      </c>
    </row>
    <row r="68" spans="1:20" x14ac:dyDescent="0.3">
      <c r="A68" s="4"/>
      <c r="B68" s="33"/>
      <c r="C68" s="26"/>
      <c r="D68" s="34"/>
      <c r="E68" s="34"/>
      <c r="F68" s="36"/>
      <c r="G68" s="60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</row>
    <row r="69" spans="1:20" x14ac:dyDescent="0.3">
      <c r="A69" s="4"/>
      <c r="B69" s="27">
        <v>2500</v>
      </c>
      <c r="C69" s="21" t="s">
        <v>61</v>
      </c>
      <c r="D69" s="22">
        <f>SUM(D70:D70)</f>
        <v>80931</v>
      </c>
      <c r="E69" s="22">
        <f>SUM(E70:E70)</f>
        <v>80931</v>
      </c>
      <c r="F69" s="23">
        <f>SUM(F70:F70)</f>
        <v>11634.7</v>
      </c>
      <c r="G69" s="59"/>
      <c r="H69" s="23">
        <f>SUM(H70:H70)</f>
        <v>11634.7</v>
      </c>
      <c r="I69" s="23">
        <f t="shared" ref="I69:T69" si="21">SUM(I70:I70)</f>
        <v>0</v>
      </c>
      <c r="J69" s="23">
        <f t="shared" si="21"/>
        <v>0</v>
      </c>
      <c r="K69" s="23">
        <f t="shared" si="21"/>
        <v>0</v>
      </c>
      <c r="L69" s="23">
        <f t="shared" si="21"/>
        <v>0</v>
      </c>
      <c r="M69" s="23">
        <f t="shared" si="21"/>
        <v>0</v>
      </c>
      <c r="N69" s="23">
        <f t="shared" si="21"/>
        <v>0</v>
      </c>
      <c r="O69" s="23">
        <f t="shared" si="21"/>
        <v>0</v>
      </c>
      <c r="P69" s="23">
        <f t="shared" si="21"/>
        <v>0</v>
      </c>
      <c r="Q69" s="23">
        <f t="shared" si="21"/>
        <v>0</v>
      </c>
      <c r="R69" s="23">
        <f t="shared" si="21"/>
        <v>0</v>
      </c>
      <c r="S69" s="23">
        <f t="shared" si="21"/>
        <v>0</v>
      </c>
      <c r="T69" s="23">
        <f t="shared" si="21"/>
        <v>11634.7</v>
      </c>
    </row>
    <row r="70" spans="1:20" x14ac:dyDescent="0.3">
      <c r="A70" s="4"/>
      <c r="B70" s="33">
        <v>25301</v>
      </c>
      <c r="C70" s="26" t="s">
        <v>62</v>
      </c>
      <c r="D70" s="34">
        <v>80931</v>
      </c>
      <c r="E70" s="34">
        <v>80931</v>
      </c>
      <c r="F70" s="36">
        <f>SUMIFS('[1]BASE DE GASTO'!$AC:$AC,'[1]BASE DE GASTO'!$V:$V,Calendario!$B70)</f>
        <v>11634.7</v>
      </c>
      <c r="G70" s="60"/>
      <c r="H70" s="36">
        <f>SUM(I70:T70)</f>
        <v>11634.7</v>
      </c>
      <c r="I70" s="35">
        <f>SUMIFS('[1]BASE DE GASTO'!$AC:$AC,'[1]BASE DE GASTO'!$V:$V,Calendario!$B70,'[1]BASE DE GASTO'!$S:$S,Calendario!I$4)</f>
        <v>0</v>
      </c>
      <c r="J70" s="35">
        <f>SUMIFS('[1]BASE DE GASTO'!$AC:$AC,'[1]BASE DE GASTO'!$V:$V,Calendario!$B70,'[1]BASE DE GASTO'!$S:$S,Calendario!J$4)</f>
        <v>0</v>
      </c>
      <c r="K70" s="35">
        <f>SUMIFS('[1]BASE DE GASTO'!$AC:$AC,'[1]BASE DE GASTO'!$V:$V,Calendario!$B70,'[1]BASE DE GASTO'!$S:$S,Calendario!K$4)</f>
        <v>0</v>
      </c>
      <c r="L70" s="35">
        <f>SUMIFS('[1]BASE DE GASTO'!$AC:$AC,'[1]BASE DE GASTO'!$V:$V,Calendario!$B70,'[1]BASE DE GASTO'!$S:$S,Calendario!L$4)</f>
        <v>0</v>
      </c>
      <c r="M70" s="35">
        <f>SUMIFS('[1]BASE DE GASTO'!$AC:$AC,'[1]BASE DE GASTO'!$V:$V,Calendario!$B70,'[1]BASE DE GASTO'!$S:$S,Calendario!M$4)</f>
        <v>0</v>
      </c>
      <c r="N70" s="35">
        <f>SUMIFS('[1]BASE DE GASTO'!$AC:$AC,'[1]BASE DE GASTO'!$V:$V,Calendario!$B70,'[1]BASE DE GASTO'!$S:$S,Calendario!N$4)</f>
        <v>0</v>
      </c>
      <c r="O70" s="35">
        <f>SUMIFS('[1]BASE DE GASTO'!$AC:$AC,'[1]BASE DE GASTO'!$V:$V,Calendario!$B70,'[1]BASE DE GASTO'!$S:$S,Calendario!O$4)</f>
        <v>0</v>
      </c>
      <c r="P70" s="35">
        <f>SUMIFS('[1]BASE DE GASTO'!$AC:$AC,'[1]BASE DE GASTO'!$V:$V,Calendario!$B70,'[1]BASE DE GASTO'!$S:$S,Calendario!P$4)</f>
        <v>0</v>
      </c>
      <c r="Q70" s="35">
        <f>SUMIFS('[1]BASE DE GASTO'!$AC:$AC,'[1]BASE DE GASTO'!$V:$V,Calendario!$B70,'[1]BASE DE GASTO'!$S:$S,Calendario!Q$4)</f>
        <v>0</v>
      </c>
      <c r="R70" s="35">
        <f>SUMIFS('[1]BASE DE GASTO'!$AC:$AC,'[1]BASE DE GASTO'!$V:$V,Calendario!$B70,'[1]BASE DE GASTO'!$S:$S,Calendario!R$4)</f>
        <v>0</v>
      </c>
      <c r="S70" s="35">
        <f>SUMIFS('[1]BASE DE GASTO'!$AC:$AC,'[1]BASE DE GASTO'!$V:$V,Calendario!$B70,'[1]BASE DE GASTO'!$S:$S,Calendario!S$4)</f>
        <v>0</v>
      </c>
      <c r="T70" s="35">
        <f>SUMIFS('[1]BASE DE GASTO'!$AC:$AC,'[1]BASE DE GASTO'!$V:$V,Calendario!$B70,'[1]BASE DE GASTO'!$S:$S,Calendario!T$4)</f>
        <v>11634.7</v>
      </c>
    </row>
    <row r="71" spans="1:20" x14ac:dyDescent="0.3">
      <c r="A71" s="4"/>
      <c r="B71" s="33"/>
      <c r="C71" s="26"/>
      <c r="D71" s="34"/>
      <c r="E71" s="34"/>
      <c r="F71" s="36"/>
      <c r="G71" s="60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</row>
    <row r="72" spans="1:20" x14ac:dyDescent="0.3">
      <c r="A72" s="4"/>
      <c r="B72" s="27">
        <v>2600</v>
      </c>
      <c r="C72" s="21" t="s">
        <v>63</v>
      </c>
      <c r="D72" s="22">
        <f>SUM(D73:D73)</f>
        <v>100000</v>
      </c>
      <c r="E72" s="22">
        <f>SUM(E73:E73)</f>
        <v>100000</v>
      </c>
      <c r="F72" s="23">
        <f>SUM(F73:F73)</f>
        <v>21785.139999999996</v>
      </c>
      <c r="G72" s="59"/>
      <c r="H72" s="23">
        <f>SUM(H73:H73)</f>
        <v>21785.14</v>
      </c>
      <c r="I72" s="23">
        <f t="shared" ref="I72:T72" si="22">SUM(I73:I73)</f>
        <v>0</v>
      </c>
      <c r="J72" s="23">
        <f t="shared" si="22"/>
        <v>0</v>
      </c>
      <c r="K72" s="23">
        <f t="shared" si="22"/>
        <v>9817.68</v>
      </c>
      <c r="L72" s="23">
        <f t="shared" si="22"/>
        <v>0</v>
      </c>
      <c r="M72" s="23">
        <f t="shared" si="22"/>
        <v>432.64</v>
      </c>
      <c r="N72" s="23">
        <f t="shared" si="22"/>
        <v>0</v>
      </c>
      <c r="O72" s="23">
        <f t="shared" si="22"/>
        <v>0</v>
      </c>
      <c r="P72" s="23">
        <f t="shared" si="22"/>
        <v>0</v>
      </c>
      <c r="Q72" s="23">
        <f t="shared" si="22"/>
        <v>5762.11</v>
      </c>
      <c r="R72" s="23">
        <f t="shared" si="22"/>
        <v>1858.7</v>
      </c>
      <c r="S72" s="23">
        <f t="shared" si="22"/>
        <v>2312.39</v>
      </c>
      <c r="T72" s="23">
        <f t="shared" si="22"/>
        <v>1601.62</v>
      </c>
    </row>
    <row r="73" spans="1:20" ht="48.6" x14ac:dyDescent="0.3">
      <c r="A73" s="4"/>
      <c r="B73" s="33">
        <v>26103</v>
      </c>
      <c r="C73" s="26" t="s">
        <v>64</v>
      </c>
      <c r="D73" s="34">
        <v>100000</v>
      </c>
      <c r="E73" s="34">
        <v>100000</v>
      </c>
      <c r="F73" s="36">
        <f>SUMIFS('[1]BASE DE GASTO'!$AC:$AC,'[1]BASE DE GASTO'!$V:$V,Calendario!$B73)</f>
        <v>21785.139999999996</v>
      </c>
      <c r="G73" s="60"/>
      <c r="H73" s="36">
        <f>SUM(I73:T73)</f>
        <v>21785.14</v>
      </c>
      <c r="I73" s="35">
        <f>SUMIFS('[1]BASE DE GASTO'!$AC:$AC,'[1]BASE DE GASTO'!$V:$V,Calendario!$B73,'[1]BASE DE GASTO'!$S:$S,Calendario!I$4)</f>
        <v>0</v>
      </c>
      <c r="J73" s="35">
        <f>SUMIFS('[1]BASE DE GASTO'!$AC:$AC,'[1]BASE DE GASTO'!$V:$V,Calendario!$B73,'[1]BASE DE GASTO'!$S:$S,Calendario!J$4)</f>
        <v>0</v>
      </c>
      <c r="K73" s="35">
        <f>SUMIFS('[1]BASE DE GASTO'!$AC:$AC,'[1]BASE DE GASTO'!$V:$V,Calendario!$B73,'[1]BASE DE GASTO'!$S:$S,Calendario!K$4)</f>
        <v>9817.68</v>
      </c>
      <c r="L73" s="35">
        <f>SUMIFS('[1]BASE DE GASTO'!$AC:$AC,'[1]BASE DE GASTO'!$V:$V,Calendario!$B73,'[1]BASE DE GASTO'!$S:$S,Calendario!L$4)</f>
        <v>0</v>
      </c>
      <c r="M73" s="35">
        <f>SUMIFS('[1]BASE DE GASTO'!$AC:$AC,'[1]BASE DE GASTO'!$V:$V,Calendario!$B73,'[1]BASE DE GASTO'!$S:$S,Calendario!M$4)</f>
        <v>432.64</v>
      </c>
      <c r="N73" s="35">
        <f>SUMIFS('[1]BASE DE GASTO'!$AC:$AC,'[1]BASE DE GASTO'!$V:$V,Calendario!$B73,'[1]BASE DE GASTO'!$S:$S,Calendario!N$4)</f>
        <v>0</v>
      </c>
      <c r="O73" s="35">
        <f>SUMIFS('[1]BASE DE GASTO'!$AC:$AC,'[1]BASE DE GASTO'!$V:$V,Calendario!$B73,'[1]BASE DE GASTO'!$S:$S,Calendario!O$4)</f>
        <v>0</v>
      </c>
      <c r="P73" s="35">
        <f>SUMIFS('[1]BASE DE GASTO'!$AC:$AC,'[1]BASE DE GASTO'!$V:$V,Calendario!$B73,'[1]BASE DE GASTO'!$S:$S,Calendario!P$4)</f>
        <v>0</v>
      </c>
      <c r="Q73" s="35">
        <f>SUMIFS('[1]BASE DE GASTO'!$AC:$AC,'[1]BASE DE GASTO'!$V:$V,Calendario!$B73,'[1]BASE DE GASTO'!$S:$S,Calendario!Q$4)</f>
        <v>5762.11</v>
      </c>
      <c r="R73" s="35">
        <f>SUMIFS('[1]BASE DE GASTO'!$AC:$AC,'[1]BASE DE GASTO'!$V:$V,Calendario!$B73,'[1]BASE DE GASTO'!$S:$S,Calendario!R$4)</f>
        <v>1858.7</v>
      </c>
      <c r="S73" s="35">
        <f>SUMIFS('[1]BASE DE GASTO'!$AC:$AC,'[1]BASE DE GASTO'!$V:$V,Calendario!$B73,'[1]BASE DE GASTO'!$S:$S,Calendario!S$4)</f>
        <v>2312.39</v>
      </c>
      <c r="T73" s="35">
        <f>SUMIFS('[1]BASE DE GASTO'!$AC:$AC,'[1]BASE DE GASTO'!$V:$V,Calendario!$B73,'[1]BASE DE GASTO'!$S:$S,Calendario!T$4)</f>
        <v>1601.62</v>
      </c>
    </row>
    <row r="74" spans="1:20" x14ac:dyDescent="0.3">
      <c r="A74" s="4"/>
      <c r="B74" s="33"/>
      <c r="C74" s="26"/>
      <c r="D74" s="34"/>
      <c r="E74" s="34"/>
      <c r="F74" s="36"/>
      <c r="G74" s="60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</row>
    <row r="75" spans="1:20" ht="32.4" x14ac:dyDescent="0.3">
      <c r="A75" s="4"/>
      <c r="B75" s="27">
        <v>2700</v>
      </c>
      <c r="C75" s="21" t="s">
        <v>65</v>
      </c>
      <c r="D75" s="22">
        <f>SUM(D76:D76)</f>
        <v>0</v>
      </c>
      <c r="E75" s="22">
        <f>SUM(E76:E76)</f>
        <v>0</v>
      </c>
      <c r="F75" s="23">
        <f>SUM(F76:F76)</f>
        <v>0</v>
      </c>
      <c r="G75" s="59"/>
      <c r="H75" s="23">
        <f>SUM(H76:H76)</f>
        <v>0</v>
      </c>
      <c r="I75" s="23">
        <f t="shared" ref="I75:T75" si="23">SUM(I76:I76)</f>
        <v>0</v>
      </c>
      <c r="J75" s="23">
        <f t="shared" si="23"/>
        <v>0</v>
      </c>
      <c r="K75" s="23">
        <f t="shared" si="23"/>
        <v>0</v>
      </c>
      <c r="L75" s="23">
        <f t="shared" si="23"/>
        <v>0</v>
      </c>
      <c r="M75" s="23">
        <f t="shared" si="23"/>
        <v>0</v>
      </c>
      <c r="N75" s="23">
        <f t="shared" si="23"/>
        <v>0</v>
      </c>
      <c r="O75" s="23">
        <f t="shared" si="23"/>
        <v>0</v>
      </c>
      <c r="P75" s="23">
        <f t="shared" si="23"/>
        <v>0</v>
      </c>
      <c r="Q75" s="23">
        <f t="shared" si="23"/>
        <v>0</v>
      </c>
      <c r="R75" s="23">
        <f t="shared" si="23"/>
        <v>0</v>
      </c>
      <c r="S75" s="23">
        <f t="shared" si="23"/>
        <v>0</v>
      </c>
      <c r="T75" s="23">
        <f t="shared" si="23"/>
        <v>0</v>
      </c>
    </row>
    <row r="76" spans="1:20" x14ac:dyDescent="0.3">
      <c r="A76" s="4"/>
      <c r="B76" s="33">
        <v>27101</v>
      </c>
      <c r="C76" s="26" t="s">
        <v>66</v>
      </c>
      <c r="D76" s="34" t="s">
        <v>27</v>
      </c>
      <c r="E76" s="34">
        <v>0</v>
      </c>
      <c r="F76" s="36">
        <f>SUMIFS('[1]BASE DE GASTO'!$AC:$AC,'[1]BASE DE GASTO'!$V:$V,Calendario!$B76)</f>
        <v>0</v>
      </c>
      <c r="G76" s="60"/>
      <c r="H76" s="36">
        <f>SUM(I76:T76)</f>
        <v>0</v>
      </c>
      <c r="I76" s="35">
        <f>SUMIFS('[1]BASE DE GASTO'!$AC:$AC,'[1]BASE DE GASTO'!$V:$V,Calendario!$B76,'[1]BASE DE GASTO'!$S:$S,Calendario!I$4)</f>
        <v>0</v>
      </c>
      <c r="J76" s="35">
        <f>SUMIFS('[1]BASE DE GASTO'!$AC:$AC,'[1]BASE DE GASTO'!$V:$V,Calendario!$B76,'[1]BASE DE GASTO'!$S:$S,Calendario!J$4)</f>
        <v>0</v>
      </c>
      <c r="K76" s="35">
        <f>SUMIFS('[1]BASE DE GASTO'!$AC:$AC,'[1]BASE DE GASTO'!$V:$V,Calendario!$B76,'[1]BASE DE GASTO'!$S:$S,Calendario!K$4)</f>
        <v>0</v>
      </c>
      <c r="L76" s="35">
        <f>SUMIFS('[1]BASE DE GASTO'!$AC:$AC,'[1]BASE DE GASTO'!$V:$V,Calendario!$B76,'[1]BASE DE GASTO'!$S:$S,Calendario!L$4)</f>
        <v>0</v>
      </c>
      <c r="M76" s="35">
        <f>SUMIFS('[1]BASE DE GASTO'!$AC:$AC,'[1]BASE DE GASTO'!$V:$V,Calendario!$B76,'[1]BASE DE GASTO'!$S:$S,Calendario!M$4)</f>
        <v>0</v>
      </c>
      <c r="N76" s="35">
        <f>SUMIFS('[1]BASE DE GASTO'!$AC:$AC,'[1]BASE DE GASTO'!$V:$V,Calendario!$B76,'[1]BASE DE GASTO'!$S:$S,Calendario!N$4)</f>
        <v>0</v>
      </c>
      <c r="O76" s="35">
        <f>SUMIFS('[1]BASE DE GASTO'!$AC:$AC,'[1]BASE DE GASTO'!$V:$V,Calendario!$B76,'[1]BASE DE GASTO'!$S:$S,Calendario!O$4)</f>
        <v>0</v>
      </c>
      <c r="P76" s="35">
        <f>SUMIFS('[1]BASE DE GASTO'!$AC:$AC,'[1]BASE DE GASTO'!$V:$V,Calendario!$B76,'[1]BASE DE GASTO'!$S:$S,Calendario!P$4)</f>
        <v>0</v>
      </c>
      <c r="Q76" s="35">
        <f>SUMIFS('[1]BASE DE GASTO'!$AC:$AC,'[1]BASE DE GASTO'!$V:$V,Calendario!$B76,'[1]BASE DE GASTO'!$S:$S,Calendario!Q$4)</f>
        <v>0</v>
      </c>
      <c r="R76" s="35">
        <f>SUMIFS('[1]BASE DE GASTO'!$AC:$AC,'[1]BASE DE GASTO'!$V:$V,Calendario!$B76,'[1]BASE DE GASTO'!$S:$S,Calendario!R$4)</f>
        <v>0</v>
      </c>
      <c r="S76" s="35">
        <f>SUMIFS('[1]BASE DE GASTO'!$AC:$AC,'[1]BASE DE GASTO'!$V:$V,Calendario!$B76,'[1]BASE DE GASTO'!$S:$S,Calendario!S$4)</f>
        <v>0</v>
      </c>
      <c r="T76" s="35">
        <f>SUMIFS('[1]BASE DE GASTO'!$AC:$AC,'[1]BASE DE GASTO'!$V:$V,Calendario!$B76,'[1]BASE DE GASTO'!$S:$S,Calendario!T$4)</f>
        <v>0</v>
      </c>
    </row>
    <row r="77" spans="1:20" ht="17.399999999999999" customHeight="1" x14ac:dyDescent="0.3">
      <c r="A77" s="4"/>
      <c r="B77" s="33"/>
      <c r="C77" s="26"/>
      <c r="D77" s="34"/>
      <c r="E77" s="34"/>
      <c r="F77" s="36"/>
      <c r="G77" s="60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1:20" x14ac:dyDescent="0.3">
      <c r="A78" s="4"/>
      <c r="B78" s="27">
        <v>3000</v>
      </c>
      <c r="C78" s="21" t="s">
        <v>67</v>
      </c>
      <c r="D78" s="22">
        <f>SUM(D80,D92,,D102,D117,D122,D131,D135,D141,D144)</f>
        <v>895746927</v>
      </c>
      <c r="E78" s="22">
        <f>SUM(E80,E92,,E102,E117,E122,E131,E135,E141,E144)</f>
        <v>895746927</v>
      </c>
      <c r="F78" s="23">
        <f>SUM(F80,F92,,F102,F117,F122,F131,F135,F141,F144)</f>
        <v>247920291.91606501</v>
      </c>
      <c r="G78" s="59">
        <f>+F78/$F$14</f>
        <v>0.21525429627149523</v>
      </c>
      <c r="H78" s="23">
        <f>SUM(H80,H92,,H102,H117,H122,H131,H135,H141,H144)</f>
        <v>247920291.91606501</v>
      </c>
      <c r="I78" s="23">
        <f t="shared" ref="I78:T78" si="24">SUM(I80,I92,,I102,I117,I122,I131,I135,I141,I144)</f>
        <v>13406343.486000001</v>
      </c>
      <c r="J78" s="23">
        <f t="shared" si="24"/>
        <v>7658294.9640000006</v>
      </c>
      <c r="K78" s="23">
        <f t="shared" si="24"/>
        <v>21003042.18</v>
      </c>
      <c r="L78" s="23">
        <f t="shared" si="24"/>
        <v>7656149.9199999999</v>
      </c>
      <c r="M78" s="23">
        <f t="shared" si="24"/>
        <v>6135862.6311999997</v>
      </c>
      <c r="N78" s="23">
        <f t="shared" si="24"/>
        <v>14531210.799999999</v>
      </c>
      <c r="O78" s="23">
        <f t="shared" si="24"/>
        <v>9960249.0000000019</v>
      </c>
      <c r="P78" s="23">
        <f t="shared" si="24"/>
        <v>1660748.51</v>
      </c>
      <c r="Q78" s="23">
        <f t="shared" si="24"/>
        <v>6038942.7095999997</v>
      </c>
      <c r="R78" s="23">
        <f t="shared" si="24"/>
        <v>5094797.5999999996</v>
      </c>
      <c r="S78" s="23">
        <f t="shared" si="24"/>
        <v>131279804.10526501</v>
      </c>
      <c r="T78" s="23">
        <f t="shared" si="24"/>
        <v>23494846.009999998</v>
      </c>
    </row>
    <row r="79" spans="1:20" x14ac:dyDescent="0.3">
      <c r="A79" s="4"/>
      <c r="B79" s="33"/>
      <c r="C79" s="26"/>
      <c r="D79" s="37"/>
      <c r="E79" s="34"/>
      <c r="F79" s="36"/>
      <c r="G79" s="60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1:20" x14ac:dyDescent="0.3">
      <c r="A80" s="4"/>
      <c r="B80" s="27">
        <v>3100</v>
      </c>
      <c r="C80" s="21" t="s">
        <v>68</v>
      </c>
      <c r="D80" s="38">
        <f>SUM(D81:D90)</f>
        <v>115717428</v>
      </c>
      <c r="E80" s="22">
        <f>SUM(E81:E90)</f>
        <v>122374331.89000002</v>
      </c>
      <c r="F80" s="23">
        <f>SUM(F81:F90)</f>
        <v>122374331.89000002</v>
      </c>
      <c r="G80" s="59"/>
      <c r="H80" s="23">
        <f>SUM(H81:H90)</f>
        <v>122374331.89000002</v>
      </c>
      <c r="I80" s="23">
        <f t="shared" ref="I80:T80" si="25">SUM(I81:I90)</f>
        <v>861992.75</v>
      </c>
      <c r="J80" s="23">
        <f t="shared" si="25"/>
        <v>1711960.71</v>
      </c>
      <c r="K80" s="23">
        <f t="shared" si="25"/>
        <v>8127303.6100000003</v>
      </c>
      <c r="L80" s="23">
        <f t="shared" si="25"/>
        <v>172861.40000000002</v>
      </c>
      <c r="M80" s="23">
        <f t="shared" si="25"/>
        <v>568587.75</v>
      </c>
      <c r="N80" s="23">
        <f t="shared" si="25"/>
        <v>8910984.4299999997</v>
      </c>
      <c r="O80" s="23">
        <f t="shared" si="25"/>
        <v>2254695.7000000002</v>
      </c>
      <c r="P80" s="23">
        <f t="shared" si="25"/>
        <v>377816.37</v>
      </c>
      <c r="Q80" s="23">
        <f t="shared" si="25"/>
        <v>835817.05</v>
      </c>
      <c r="R80" s="23">
        <f t="shared" si="25"/>
        <v>1686168.7599999998</v>
      </c>
      <c r="S80" s="23">
        <f t="shared" si="25"/>
        <v>87844402.590000004</v>
      </c>
      <c r="T80" s="23">
        <f t="shared" si="25"/>
        <v>9021740.7699999996</v>
      </c>
    </row>
    <row r="81" spans="1:20" x14ac:dyDescent="0.3">
      <c r="A81" s="4"/>
      <c r="B81" s="33">
        <v>31101</v>
      </c>
      <c r="C81" s="26" t="s">
        <v>69</v>
      </c>
      <c r="D81" s="37">
        <v>10000000</v>
      </c>
      <c r="E81" s="34">
        <v>4759813.4100000029</v>
      </c>
      <c r="F81" s="36">
        <f>SUMIFS('[1]BASE DE GASTO'!$AC:$AC,'[1]BASE DE GASTO'!$V:$V,Calendario!$B81)</f>
        <v>4759813.4100000029</v>
      </c>
      <c r="G81" s="60"/>
      <c r="H81" s="36">
        <f t="shared" ref="H81:H90" si="26">SUM(I81:T81)</f>
        <v>4759813.41</v>
      </c>
      <c r="I81" s="35">
        <f>SUMIFS('[1]BASE DE GASTO'!$AC:$AC,'[1]BASE DE GASTO'!$V:$V,Calendario!$B81,'[1]BASE DE GASTO'!$S:$S,Calendario!I$4)</f>
        <v>678408.72</v>
      </c>
      <c r="J81" s="35">
        <f>SUMIFS('[1]BASE DE GASTO'!$AC:$AC,'[1]BASE DE GASTO'!$V:$V,Calendario!$B81,'[1]BASE DE GASTO'!$S:$S,Calendario!J$4)</f>
        <v>337908.47999999998</v>
      </c>
      <c r="K81" s="35">
        <f>SUMIFS('[1]BASE DE GASTO'!$AC:$AC,'[1]BASE DE GASTO'!$V:$V,Calendario!$B81,'[1]BASE DE GASTO'!$S:$S,Calendario!K$4)</f>
        <v>514609.93000000005</v>
      </c>
      <c r="L81" s="35">
        <f>SUMIFS('[1]BASE DE GASTO'!$AC:$AC,'[1]BASE DE GASTO'!$V:$V,Calendario!$B81,'[1]BASE DE GASTO'!$S:$S,Calendario!L$4)</f>
        <v>149334.20000000001</v>
      </c>
      <c r="M81" s="35">
        <f>SUMIFS('[1]BASE DE GASTO'!$AC:$AC,'[1]BASE DE GASTO'!$V:$V,Calendario!$B81,'[1]BASE DE GASTO'!$S:$S,Calendario!M$4)</f>
        <v>387761.56999999995</v>
      </c>
      <c r="N81" s="35">
        <f>SUMIFS('[1]BASE DE GASTO'!$AC:$AC,'[1]BASE DE GASTO'!$V:$V,Calendario!$B81,'[1]BASE DE GASTO'!$S:$S,Calendario!N$4)</f>
        <v>402926.42000000004</v>
      </c>
      <c r="O81" s="35">
        <f>SUMIFS('[1]BASE DE GASTO'!$AC:$AC,'[1]BASE DE GASTO'!$V:$V,Calendario!$B81,'[1]BASE DE GASTO'!$S:$S,Calendario!O$4)</f>
        <v>269682.32999999996</v>
      </c>
      <c r="P81" s="35">
        <f>SUMIFS('[1]BASE DE GASTO'!$AC:$AC,'[1]BASE DE GASTO'!$V:$V,Calendario!$B81,'[1]BASE DE GASTO'!$S:$S,Calendario!P$4)</f>
        <v>372044.16</v>
      </c>
      <c r="Q81" s="35">
        <f>SUMIFS('[1]BASE DE GASTO'!$AC:$AC,'[1]BASE DE GASTO'!$V:$V,Calendario!$B81,'[1]BASE DE GASTO'!$S:$S,Calendario!Q$4)</f>
        <v>662926.7300000001</v>
      </c>
      <c r="R81" s="35">
        <f>SUMIFS('[1]BASE DE GASTO'!$AC:$AC,'[1]BASE DE GASTO'!$V:$V,Calendario!$B81,'[1]BASE DE GASTO'!$S:$S,Calendario!R$4)</f>
        <v>341555.65999999992</v>
      </c>
      <c r="S81" s="35">
        <f>SUMIFS('[1]BASE DE GASTO'!$AC:$AC,'[1]BASE DE GASTO'!$V:$V,Calendario!$B81,'[1]BASE DE GASTO'!$S:$S,Calendario!S$4)</f>
        <v>366639.63999999996</v>
      </c>
      <c r="T81" s="35">
        <f>SUMIFS('[1]BASE DE GASTO'!$AC:$AC,'[1]BASE DE GASTO'!$V:$V,Calendario!$B81,'[1]BASE DE GASTO'!$S:$S,Calendario!T$4)</f>
        <v>276015.56999999995</v>
      </c>
    </row>
    <row r="82" spans="1:20" x14ac:dyDescent="0.3">
      <c r="A82" s="4"/>
      <c r="B82" s="33">
        <v>31301</v>
      </c>
      <c r="C82" s="26" t="s">
        <v>70</v>
      </c>
      <c r="D82" s="37">
        <v>1100000</v>
      </c>
      <c r="E82" s="34">
        <v>1014301.5099999997</v>
      </c>
      <c r="F82" s="36">
        <f>SUMIFS('[1]BASE DE GASTO'!$AC:$AC,'[1]BASE DE GASTO'!$V:$V,Calendario!$B82)</f>
        <v>1014301.5099999997</v>
      </c>
      <c r="G82" s="60"/>
      <c r="H82" s="36">
        <f t="shared" si="26"/>
        <v>1014301.5099999998</v>
      </c>
      <c r="I82" s="35">
        <f>SUMIFS('[1]BASE DE GASTO'!$AC:$AC,'[1]BASE DE GASTO'!$V:$V,Calendario!$B82,'[1]BASE DE GASTO'!$S:$S,Calendario!I$4)</f>
        <v>164584.02999999997</v>
      </c>
      <c r="J82" s="35">
        <f>SUMIFS('[1]BASE DE GASTO'!$AC:$AC,'[1]BASE DE GASTO'!$V:$V,Calendario!$B82,'[1]BASE DE GASTO'!$S:$S,Calendario!J$4)</f>
        <v>79178.23</v>
      </c>
      <c r="K82" s="35">
        <f>SUMIFS('[1]BASE DE GASTO'!$AC:$AC,'[1]BASE DE GASTO'!$V:$V,Calendario!$B82,'[1]BASE DE GASTO'!$S:$S,Calendario!K$4)</f>
        <v>191333.8</v>
      </c>
      <c r="L82" s="35">
        <f>SUMIFS('[1]BASE DE GASTO'!$AC:$AC,'[1]BASE DE GASTO'!$V:$V,Calendario!$B82,'[1]BASE DE GASTO'!$S:$S,Calendario!L$4)</f>
        <v>16816.230000000003</v>
      </c>
      <c r="M82" s="35">
        <f>SUMIFS('[1]BASE DE GASTO'!$AC:$AC,'[1]BASE DE GASTO'!$V:$V,Calendario!$B82,'[1]BASE DE GASTO'!$S:$S,Calendario!M$4)</f>
        <v>177656.07000000004</v>
      </c>
      <c r="N82" s="35">
        <f>SUMIFS('[1]BASE DE GASTO'!$AC:$AC,'[1]BASE DE GASTO'!$V:$V,Calendario!$B82,'[1]BASE DE GASTO'!$S:$S,Calendario!N$4)</f>
        <v>4925.51</v>
      </c>
      <c r="O82" s="35">
        <f>SUMIFS('[1]BASE DE GASTO'!$AC:$AC,'[1]BASE DE GASTO'!$V:$V,Calendario!$B82,'[1]BASE DE GASTO'!$S:$S,Calendario!O$4)</f>
        <v>24927.88</v>
      </c>
      <c r="P82" s="35">
        <f>SUMIFS('[1]BASE DE GASTO'!$AC:$AC,'[1]BASE DE GASTO'!$V:$V,Calendario!$B82,'[1]BASE DE GASTO'!$S:$S,Calendario!P$4)</f>
        <v>5772.21</v>
      </c>
      <c r="Q82" s="35">
        <f>SUMIFS('[1]BASE DE GASTO'!$AC:$AC,'[1]BASE DE GASTO'!$V:$V,Calendario!$B82,'[1]BASE DE GASTO'!$S:$S,Calendario!Q$4)</f>
        <v>172890.31999999998</v>
      </c>
      <c r="R82" s="35">
        <f>SUMIFS('[1]BASE DE GASTO'!$AC:$AC,'[1]BASE DE GASTO'!$V:$V,Calendario!$B82,'[1]BASE DE GASTO'!$S:$S,Calendario!R$4)</f>
        <v>20811.939999999999</v>
      </c>
      <c r="S82" s="35">
        <f>SUMIFS('[1]BASE DE GASTO'!$AC:$AC,'[1]BASE DE GASTO'!$V:$V,Calendario!$B82,'[1]BASE DE GASTO'!$S:$S,Calendario!S$4)</f>
        <v>116984.45</v>
      </c>
      <c r="T82" s="35">
        <f>SUMIFS('[1]BASE DE GASTO'!$AC:$AC,'[1]BASE DE GASTO'!$V:$V,Calendario!$B82,'[1]BASE DE GASTO'!$S:$S,Calendario!T$4)</f>
        <v>38420.839999999997</v>
      </c>
    </row>
    <row r="83" spans="1:20" x14ac:dyDescent="0.3">
      <c r="A83" s="4"/>
      <c r="B83" s="39">
        <v>31401</v>
      </c>
      <c r="C83" s="26" t="s">
        <v>71</v>
      </c>
      <c r="D83" s="37">
        <v>600000</v>
      </c>
      <c r="E83" s="34">
        <v>447673.62</v>
      </c>
      <c r="F83" s="36">
        <f>SUMIFS('[1]BASE DE GASTO'!$AC:$AC,'[1]BASE DE GASTO'!$V:$V,Calendario!$B83)</f>
        <v>447673.62</v>
      </c>
      <c r="G83" s="60"/>
      <c r="H83" s="36">
        <f t="shared" si="26"/>
        <v>447673.62</v>
      </c>
      <c r="I83" s="35">
        <f>SUMIFS('[1]BASE DE GASTO'!$AC:$AC,'[1]BASE DE GASTO'!$V:$V,Calendario!$B83,'[1]BASE DE GASTO'!$S:$S,Calendario!I$4)</f>
        <v>0</v>
      </c>
      <c r="J83" s="35">
        <f>SUMIFS('[1]BASE DE GASTO'!$AC:$AC,'[1]BASE DE GASTO'!$V:$V,Calendario!$B83,'[1]BASE DE GASTO'!$S:$S,Calendario!J$4)</f>
        <v>0</v>
      </c>
      <c r="K83" s="35">
        <f>SUMIFS('[1]BASE DE GASTO'!$AC:$AC,'[1]BASE DE GASTO'!$V:$V,Calendario!$B83,'[1]BASE DE GASTO'!$S:$S,Calendario!K$4)</f>
        <v>0</v>
      </c>
      <c r="L83" s="35">
        <f>SUMIFS('[1]BASE DE GASTO'!$AC:$AC,'[1]BASE DE GASTO'!$V:$V,Calendario!$B83,'[1]BASE DE GASTO'!$S:$S,Calendario!L$4)</f>
        <v>0</v>
      </c>
      <c r="M83" s="35">
        <f>SUMIFS('[1]BASE DE GASTO'!$AC:$AC,'[1]BASE DE GASTO'!$V:$V,Calendario!$B83,'[1]BASE DE GASTO'!$S:$S,Calendario!M$4)</f>
        <v>0</v>
      </c>
      <c r="N83" s="35">
        <f>SUMIFS('[1]BASE DE GASTO'!$AC:$AC,'[1]BASE DE GASTO'!$V:$V,Calendario!$B83,'[1]BASE DE GASTO'!$S:$S,Calendario!N$4)</f>
        <v>0</v>
      </c>
      <c r="O83" s="35">
        <f>SUMIFS('[1]BASE DE GASTO'!$AC:$AC,'[1]BASE DE GASTO'!$V:$V,Calendario!$B83,'[1]BASE DE GASTO'!$S:$S,Calendario!O$4)</f>
        <v>447673.62</v>
      </c>
      <c r="P83" s="35">
        <f>SUMIFS('[1]BASE DE GASTO'!$AC:$AC,'[1]BASE DE GASTO'!$V:$V,Calendario!$B83,'[1]BASE DE GASTO'!$S:$S,Calendario!P$4)</f>
        <v>0</v>
      </c>
      <c r="Q83" s="35">
        <f>SUMIFS('[1]BASE DE GASTO'!$AC:$AC,'[1]BASE DE GASTO'!$V:$V,Calendario!$B83,'[1]BASE DE GASTO'!$S:$S,Calendario!Q$4)</f>
        <v>0</v>
      </c>
      <c r="R83" s="35">
        <f>SUMIFS('[1]BASE DE GASTO'!$AC:$AC,'[1]BASE DE GASTO'!$V:$V,Calendario!$B83,'[1]BASE DE GASTO'!$S:$S,Calendario!R$4)</f>
        <v>0</v>
      </c>
      <c r="S83" s="35">
        <f>SUMIFS('[1]BASE DE GASTO'!$AC:$AC,'[1]BASE DE GASTO'!$V:$V,Calendario!$B83,'[1]BASE DE GASTO'!$S:$S,Calendario!S$4)</f>
        <v>0</v>
      </c>
      <c r="T83" s="35">
        <f>SUMIFS('[1]BASE DE GASTO'!$AC:$AC,'[1]BASE DE GASTO'!$V:$V,Calendario!$B83,'[1]BASE DE GASTO'!$S:$S,Calendario!T$4)</f>
        <v>0</v>
      </c>
    </row>
    <row r="84" spans="1:20" x14ac:dyDescent="0.3">
      <c r="A84" s="4"/>
      <c r="B84" s="33">
        <v>31501</v>
      </c>
      <c r="C84" s="26" t="s">
        <v>72</v>
      </c>
      <c r="D84" s="37" t="s">
        <v>27</v>
      </c>
      <c r="E84" s="34">
        <v>0</v>
      </c>
      <c r="F84" s="36">
        <f>SUMIFS('[1]BASE DE GASTO'!$AC:$AC,'[1]BASE DE GASTO'!$V:$V,Calendario!$B84)</f>
        <v>0</v>
      </c>
      <c r="G84" s="60"/>
      <c r="H84" s="36">
        <f t="shared" si="26"/>
        <v>0</v>
      </c>
      <c r="I84" s="35">
        <f>SUMIFS('[1]BASE DE GASTO'!$AC:$AC,'[1]BASE DE GASTO'!$V:$V,Calendario!$B84,'[1]BASE DE GASTO'!$S:$S,Calendario!I$4)</f>
        <v>0</v>
      </c>
      <c r="J84" s="35">
        <f>SUMIFS('[1]BASE DE GASTO'!$AC:$AC,'[1]BASE DE GASTO'!$V:$V,Calendario!$B84,'[1]BASE DE GASTO'!$S:$S,Calendario!J$4)</f>
        <v>0</v>
      </c>
      <c r="K84" s="35">
        <f>SUMIFS('[1]BASE DE GASTO'!$AC:$AC,'[1]BASE DE GASTO'!$V:$V,Calendario!$B84,'[1]BASE DE GASTO'!$S:$S,Calendario!K$4)</f>
        <v>0</v>
      </c>
      <c r="L84" s="35">
        <f>SUMIFS('[1]BASE DE GASTO'!$AC:$AC,'[1]BASE DE GASTO'!$V:$V,Calendario!$B84,'[1]BASE DE GASTO'!$S:$S,Calendario!L$4)</f>
        <v>0</v>
      </c>
      <c r="M84" s="35">
        <f>SUMIFS('[1]BASE DE GASTO'!$AC:$AC,'[1]BASE DE GASTO'!$V:$V,Calendario!$B84,'[1]BASE DE GASTO'!$S:$S,Calendario!M$4)</f>
        <v>0</v>
      </c>
      <c r="N84" s="35">
        <f>SUMIFS('[1]BASE DE GASTO'!$AC:$AC,'[1]BASE DE GASTO'!$V:$V,Calendario!$B84,'[1]BASE DE GASTO'!$S:$S,Calendario!N$4)</f>
        <v>0</v>
      </c>
      <c r="O84" s="35">
        <f>SUMIFS('[1]BASE DE GASTO'!$AC:$AC,'[1]BASE DE GASTO'!$V:$V,Calendario!$B84,'[1]BASE DE GASTO'!$S:$S,Calendario!O$4)</f>
        <v>0</v>
      </c>
      <c r="P84" s="35">
        <f>SUMIFS('[1]BASE DE GASTO'!$AC:$AC,'[1]BASE DE GASTO'!$V:$V,Calendario!$B84,'[1]BASE DE GASTO'!$S:$S,Calendario!P$4)</f>
        <v>0</v>
      </c>
      <c r="Q84" s="35">
        <f>SUMIFS('[1]BASE DE GASTO'!$AC:$AC,'[1]BASE DE GASTO'!$V:$V,Calendario!$B84,'[1]BASE DE GASTO'!$S:$S,Calendario!Q$4)</f>
        <v>0</v>
      </c>
      <c r="R84" s="35">
        <f>SUMIFS('[1]BASE DE GASTO'!$AC:$AC,'[1]BASE DE GASTO'!$V:$V,Calendario!$B84,'[1]BASE DE GASTO'!$S:$S,Calendario!R$4)</f>
        <v>0</v>
      </c>
      <c r="S84" s="35">
        <f>SUMIFS('[1]BASE DE GASTO'!$AC:$AC,'[1]BASE DE GASTO'!$V:$V,Calendario!$B84,'[1]BASE DE GASTO'!$S:$S,Calendario!S$4)</f>
        <v>0</v>
      </c>
      <c r="T84" s="35">
        <f>SUMIFS('[1]BASE DE GASTO'!$AC:$AC,'[1]BASE DE GASTO'!$V:$V,Calendario!$B84,'[1]BASE DE GASTO'!$S:$S,Calendario!T$4)</f>
        <v>0</v>
      </c>
    </row>
    <row r="85" spans="1:20" x14ac:dyDescent="0.3">
      <c r="A85" s="4"/>
      <c r="B85" s="33">
        <v>31602</v>
      </c>
      <c r="C85" s="26" t="s">
        <v>73</v>
      </c>
      <c r="D85" s="37">
        <v>39398876</v>
      </c>
      <c r="E85" s="34">
        <v>14813357.800000001</v>
      </c>
      <c r="F85" s="36">
        <f>SUMIFS('[1]BASE DE GASTO'!$AC:$AC,'[1]BASE DE GASTO'!$V:$V,Calendario!$B85)</f>
        <v>14813357.800000001</v>
      </c>
      <c r="G85" s="60"/>
      <c r="H85" s="36">
        <f t="shared" si="26"/>
        <v>14813357.800000001</v>
      </c>
      <c r="I85" s="35">
        <f>SUMIFS('[1]BASE DE GASTO'!$AC:$AC,'[1]BASE DE GASTO'!$V:$V,Calendario!$B85,'[1]BASE DE GASTO'!$S:$S,Calendario!I$4)</f>
        <v>0</v>
      </c>
      <c r="J85" s="35">
        <f>SUMIFS('[1]BASE DE GASTO'!$AC:$AC,'[1]BASE DE GASTO'!$V:$V,Calendario!$B85,'[1]BASE DE GASTO'!$S:$S,Calendario!J$4)</f>
        <v>1294874</v>
      </c>
      <c r="K85" s="35">
        <f>SUMIFS('[1]BASE DE GASTO'!$AC:$AC,'[1]BASE DE GASTO'!$V:$V,Calendario!$B85,'[1]BASE DE GASTO'!$S:$S,Calendario!K$4)</f>
        <v>589650.98</v>
      </c>
      <c r="L85" s="35">
        <f>SUMIFS('[1]BASE DE GASTO'!$AC:$AC,'[1]BASE DE GASTO'!$V:$V,Calendario!$B85,'[1]BASE DE GASTO'!$S:$S,Calendario!L$4)</f>
        <v>0</v>
      </c>
      <c r="M85" s="35">
        <f>SUMIFS('[1]BASE DE GASTO'!$AC:$AC,'[1]BASE DE GASTO'!$V:$V,Calendario!$B85,'[1]BASE DE GASTO'!$S:$S,Calendario!M$4)</f>
        <v>0</v>
      </c>
      <c r="N85" s="35">
        <f>SUMIFS('[1]BASE DE GASTO'!$AC:$AC,'[1]BASE DE GASTO'!$V:$V,Calendario!$B85,'[1]BASE DE GASTO'!$S:$S,Calendario!N$4)</f>
        <v>0</v>
      </c>
      <c r="O85" s="35">
        <f>SUMIFS('[1]BASE DE GASTO'!$AC:$AC,'[1]BASE DE GASTO'!$V:$V,Calendario!$B85,'[1]BASE DE GASTO'!$S:$S,Calendario!O$4)</f>
        <v>1503350</v>
      </c>
      <c r="P85" s="35">
        <f>SUMIFS('[1]BASE DE GASTO'!$AC:$AC,'[1]BASE DE GASTO'!$V:$V,Calendario!$B85,'[1]BASE DE GASTO'!$S:$S,Calendario!P$4)</f>
        <v>0</v>
      </c>
      <c r="Q85" s="35">
        <f>SUMIFS('[1]BASE DE GASTO'!$AC:$AC,'[1]BASE DE GASTO'!$V:$V,Calendario!$B85,'[1]BASE DE GASTO'!$S:$S,Calendario!Q$4)</f>
        <v>0</v>
      </c>
      <c r="R85" s="35">
        <f>SUMIFS('[1]BASE DE GASTO'!$AC:$AC,'[1]BASE DE GASTO'!$V:$V,Calendario!$B85,'[1]BASE DE GASTO'!$S:$S,Calendario!R$4)</f>
        <v>1323396.8199999998</v>
      </c>
      <c r="S85" s="35">
        <f>SUMIFS('[1]BASE DE GASTO'!$AC:$AC,'[1]BASE DE GASTO'!$V:$V,Calendario!$B85,'[1]BASE DE GASTO'!$S:$S,Calendario!S$4)</f>
        <v>9979766</v>
      </c>
      <c r="T85" s="35">
        <f>SUMIFS('[1]BASE DE GASTO'!$AC:$AC,'[1]BASE DE GASTO'!$V:$V,Calendario!$B85,'[1]BASE DE GASTO'!$S:$S,Calendario!T$4)</f>
        <v>122320</v>
      </c>
    </row>
    <row r="86" spans="1:20" x14ac:dyDescent="0.3">
      <c r="A86" s="4"/>
      <c r="B86" s="33">
        <v>31603</v>
      </c>
      <c r="C86" s="26" t="s">
        <v>74</v>
      </c>
      <c r="D86" s="37">
        <v>1200000</v>
      </c>
      <c r="E86" s="34">
        <v>8706.6899999999441</v>
      </c>
      <c r="F86" s="36">
        <f>SUMIFS('[1]BASE DE GASTO'!$AC:$AC,'[1]BASE DE GASTO'!$V:$V,Calendario!$B86)</f>
        <v>8706.69</v>
      </c>
      <c r="G86" s="60"/>
      <c r="H86" s="36">
        <f t="shared" si="26"/>
        <v>8706.69</v>
      </c>
      <c r="I86" s="35">
        <f>SUMIFS('[1]BASE DE GASTO'!$AC:$AC,'[1]BASE DE GASTO'!$V:$V,Calendario!$B86,'[1]BASE DE GASTO'!$S:$S,Calendario!I$4)</f>
        <v>0</v>
      </c>
      <c r="J86" s="35">
        <f>SUMIFS('[1]BASE DE GASTO'!$AC:$AC,'[1]BASE DE GASTO'!$V:$V,Calendario!$B86,'[1]BASE DE GASTO'!$S:$S,Calendario!J$4)</f>
        <v>0</v>
      </c>
      <c r="K86" s="35">
        <f>SUMIFS('[1]BASE DE GASTO'!$AC:$AC,'[1]BASE DE GASTO'!$V:$V,Calendario!$B86,'[1]BASE DE GASTO'!$S:$S,Calendario!K$4)</f>
        <v>0</v>
      </c>
      <c r="L86" s="35">
        <f>SUMIFS('[1]BASE DE GASTO'!$AC:$AC,'[1]BASE DE GASTO'!$V:$V,Calendario!$B86,'[1]BASE DE GASTO'!$S:$S,Calendario!L$4)</f>
        <v>0</v>
      </c>
      <c r="M86" s="35">
        <f>SUMIFS('[1]BASE DE GASTO'!$AC:$AC,'[1]BASE DE GASTO'!$V:$V,Calendario!$B86,'[1]BASE DE GASTO'!$S:$S,Calendario!M$4)</f>
        <v>0</v>
      </c>
      <c r="N86" s="35">
        <f>SUMIFS('[1]BASE DE GASTO'!$AC:$AC,'[1]BASE DE GASTO'!$V:$V,Calendario!$B86,'[1]BASE DE GASTO'!$S:$S,Calendario!N$4)</f>
        <v>0</v>
      </c>
      <c r="O86" s="35">
        <f>SUMIFS('[1]BASE DE GASTO'!$AC:$AC,'[1]BASE DE GASTO'!$V:$V,Calendario!$B86,'[1]BASE DE GASTO'!$S:$S,Calendario!O$4)</f>
        <v>8706.69</v>
      </c>
      <c r="P86" s="35">
        <f>SUMIFS('[1]BASE DE GASTO'!$AC:$AC,'[1]BASE DE GASTO'!$V:$V,Calendario!$B86,'[1]BASE DE GASTO'!$S:$S,Calendario!P$4)</f>
        <v>0</v>
      </c>
      <c r="Q86" s="35">
        <f>SUMIFS('[1]BASE DE GASTO'!$AC:$AC,'[1]BASE DE GASTO'!$V:$V,Calendario!$B86,'[1]BASE DE GASTO'!$S:$S,Calendario!Q$4)</f>
        <v>0</v>
      </c>
      <c r="R86" s="35">
        <f>SUMIFS('[1]BASE DE GASTO'!$AC:$AC,'[1]BASE DE GASTO'!$V:$V,Calendario!$B86,'[1]BASE DE GASTO'!$S:$S,Calendario!R$4)</f>
        <v>0</v>
      </c>
      <c r="S86" s="35">
        <f>SUMIFS('[1]BASE DE GASTO'!$AC:$AC,'[1]BASE DE GASTO'!$V:$V,Calendario!$B86,'[1]BASE DE GASTO'!$S:$S,Calendario!S$4)</f>
        <v>0</v>
      </c>
      <c r="T86" s="35">
        <f>SUMIFS('[1]BASE DE GASTO'!$AC:$AC,'[1]BASE DE GASTO'!$V:$V,Calendario!$B86,'[1]BASE DE GASTO'!$S:$S,Calendario!T$4)</f>
        <v>0</v>
      </c>
    </row>
    <row r="87" spans="1:20" x14ac:dyDescent="0.3">
      <c r="A87" s="4"/>
      <c r="B87" s="33">
        <v>31701</v>
      </c>
      <c r="C87" s="26" t="s">
        <v>75</v>
      </c>
      <c r="D87" s="37" t="s">
        <v>27</v>
      </c>
      <c r="E87" s="34">
        <v>0</v>
      </c>
      <c r="F87" s="36">
        <f>SUMIFS('[1]BASE DE GASTO'!$AC:$AC,'[1]BASE DE GASTO'!$V:$V,Calendario!$B87)</f>
        <v>0</v>
      </c>
      <c r="G87" s="60"/>
      <c r="H87" s="36">
        <f t="shared" si="26"/>
        <v>0</v>
      </c>
      <c r="I87" s="35">
        <f>SUMIFS('[1]BASE DE GASTO'!$AC:$AC,'[1]BASE DE GASTO'!$V:$V,Calendario!$B87,'[1]BASE DE GASTO'!$S:$S,Calendario!I$4)</f>
        <v>0</v>
      </c>
      <c r="J87" s="35">
        <f>SUMIFS('[1]BASE DE GASTO'!$AC:$AC,'[1]BASE DE GASTO'!$V:$V,Calendario!$B87,'[1]BASE DE GASTO'!$S:$S,Calendario!J$4)</f>
        <v>0</v>
      </c>
      <c r="K87" s="35">
        <f>SUMIFS('[1]BASE DE GASTO'!$AC:$AC,'[1]BASE DE GASTO'!$V:$V,Calendario!$B87,'[1]BASE DE GASTO'!$S:$S,Calendario!K$4)</f>
        <v>0</v>
      </c>
      <c r="L87" s="35">
        <f>SUMIFS('[1]BASE DE GASTO'!$AC:$AC,'[1]BASE DE GASTO'!$V:$V,Calendario!$B87,'[1]BASE DE GASTO'!$S:$S,Calendario!L$4)</f>
        <v>0</v>
      </c>
      <c r="M87" s="35">
        <f>SUMIFS('[1]BASE DE GASTO'!$AC:$AC,'[1]BASE DE GASTO'!$V:$V,Calendario!$B87,'[1]BASE DE GASTO'!$S:$S,Calendario!M$4)</f>
        <v>0</v>
      </c>
      <c r="N87" s="35">
        <f>SUMIFS('[1]BASE DE GASTO'!$AC:$AC,'[1]BASE DE GASTO'!$V:$V,Calendario!$B87,'[1]BASE DE GASTO'!$S:$S,Calendario!N$4)</f>
        <v>0</v>
      </c>
      <c r="O87" s="35">
        <f>SUMIFS('[1]BASE DE GASTO'!$AC:$AC,'[1]BASE DE GASTO'!$V:$V,Calendario!$B87,'[1]BASE DE GASTO'!$S:$S,Calendario!O$4)</f>
        <v>0</v>
      </c>
      <c r="P87" s="35">
        <f>SUMIFS('[1]BASE DE GASTO'!$AC:$AC,'[1]BASE DE GASTO'!$V:$V,Calendario!$B87,'[1]BASE DE GASTO'!$S:$S,Calendario!P$4)</f>
        <v>0</v>
      </c>
      <c r="Q87" s="35">
        <f>SUMIFS('[1]BASE DE GASTO'!$AC:$AC,'[1]BASE DE GASTO'!$V:$V,Calendario!$B87,'[1]BASE DE GASTO'!$S:$S,Calendario!Q$4)</f>
        <v>0</v>
      </c>
      <c r="R87" s="35">
        <f>SUMIFS('[1]BASE DE GASTO'!$AC:$AC,'[1]BASE DE GASTO'!$V:$V,Calendario!$B87,'[1]BASE DE GASTO'!$S:$S,Calendario!R$4)</f>
        <v>0</v>
      </c>
      <c r="S87" s="35">
        <f>SUMIFS('[1]BASE DE GASTO'!$AC:$AC,'[1]BASE DE GASTO'!$V:$V,Calendario!$B87,'[1]BASE DE GASTO'!$S:$S,Calendario!S$4)</f>
        <v>0</v>
      </c>
      <c r="T87" s="35">
        <f>SUMIFS('[1]BASE DE GASTO'!$AC:$AC,'[1]BASE DE GASTO'!$V:$V,Calendario!$B87,'[1]BASE DE GASTO'!$S:$S,Calendario!T$4)</f>
        <v>0</v>
      </c>
    </row>
    <row r="88" spans="1:20" x14ac:dyDescent="0.3">
      <c r="A88" s="4"/>
      <c r="B88" s="33">
        <v>31801</v>
      </c>
      <c r="C88" s="26" t="s">
        <v>76</v>
      </c>
      <c r="D88" s="37">
        <v>659000</v>
      </c>
      <c r="E88" s="34">
        <v>74706.959999999963</v>
      </c>
      <c r="F88" s="36">
        <f>SUMIFS('[1]BASE DE GASTO'!$AC:$AC,'[1]BASE DE GASTO'!$V:$V,Calendario!$B88)</f>
        <v>74706.959999999963</v>
      </c>
      <c r="G88" s="60"/>
      <c r="H88" s="36">
        <f t="shared" si="26"/>
        <v>74706.959999999992</v>
      </c>
      <c r="I88" s="35">
        <f>SUMIFS('[1]BASE DE GASTO'!$AC:$AC,'[1]BASE DE GASTO'!$V:$V,Calendario!$B88,'[1]BASE DE GASTO'!$S:$S,Calendario!I$4)</f>
        <v>19000</v>
      </c>
      <c r="J88" s="35">
        <f>SUMIFS('[1]BASE DE GASTO'!$AC:$AC,'[1]BASE DE GASTO'!$V:$V,Calendario!$B88,'[1]BASE DE GASTO'!$S:$S,Calendario!J$4)</f>
        <v>0</v>
      </c>
      <c r="K88" s="35">
        <f>SUMIFS('[1]BASE DE GASTO'!$AC:$AC,'[1]BASE DE GASTO'!$V:$V,Calendario!$B88,'[1]BASE DE GASTO'!$S:$S,Calendario!K$4)</f>
        <v>44182</v>
      </c>
      <c r="L88" s="35">
        <f>SUMIFS('[1]BASE DE GASTO'!$AC:$AC,'[1]BASE DE GASTO'!$V:$V,Calendario!$B88,'[1]BASE DE GASTO'!$S:$S,Calendario!L$4)</f>
        <v>6710.9699999999993</v>
      </c>
      <c r="M88" s="35">
        <f>SUMIFS('[1]BASE DE GASTO'!$AC:$AC,'[1]BASE DE GASTO'!$V:$V,Calendario!$B88,'[1]BASE DE GASTO'!$S:$S,Calendario!M$4)</f>
        <v>3170.1099999999997</v>
      </c>
      <c r="N88" s="35">
        <f>SUMIFS('[1]BASE DE GASTO'!$AC:$AC,'[1]BASE DE GASTO'!$V:$V,Calendario!$B88,'[1]BASE DE GASTO'!$S:$S,Calendario!N$4)</f>
        <v>0</v>
      </c>
      <c r="O88" s="35">
        <f>SUMIFS('[1]BASE DE GASTO'!$AC:$AC,'[1]BASE DE GASTO'!$V:$V,Calendario!$B88,'[1]BASE DE GASTO'!$S:$S,Calendario!O$4)</f>
        <v>355.18</v>
      </c>
      <c r="P88" s="35">
        <f>SUMIFS('[1]BASE DE GASTO'!$AC:$AC,'[1]BASE DE GASTO'!$V:$V,Calendario!$B88,'[1]BASE DE GASTO'!$S:$S,Calendario!P$4)</f>
        <v>0</v>
      </c>
      <c r="Q88" s="35">
        <f>SUMIFS('[1]BASE DE GASTO'!$AC:$AC,'[1]BASE DE GASTO'!$V:$V,Calendario!$B88,'[1]BASE DE GASTO'!$S:$S,Calendario!Q$4)</f>
        <v>0</v>
      </c>
      <c r="R88" s="35">
        <f>SUMIFS('[1]BASE DE GASTO'!$AC:$AC,'[1]BASE DE GASTO'!$V:$V,Calendario!$B88,'[1]BASE DE GASTO'!$S:$S,Calendario!R$4)</f>
        <v>404.34</v>
      </c>
      <c r="S88" s="35">
        <f>SUMIFS('[1]BASE DE GASTO'!$AC:$AC,'[1]BASE DE GASTO'!$V:$V,Calendario!$B88,'[1]BASE DE GASTO'!$S:$S,Calendario!S$4)</f>
        <v>0</v>
      </c>
      <c r="T88" s="35">
        <f>SUMIFS('[1]BASE DE GASTO'!$AC:$AC,'[1]BASE DE GASTO'!$V:$V,Calendario!$B88,'[1]BASE DE GASTO'!$S:$S,Calendario!T$4)</f>
        <v>884.36000000000013</v>
      </c>
    </row>
    <row r="89" spans="1:20" x14ac:dyDescent="0.3">
      <c r="A89" s="4"/>
      <c r="B89" s="33">
        <v>31902</v>
      </c>
      <c r="C89" s="26" t="s">
        <v>77</v>
      </c>
      <c r="D89" s="37">
        <v>30352</v>
      </c>
      <c r="E89" s="34">
        <v>0</v>
      </c>
      <c r="F89" s="36">
        <f>SUMIFS('[1]BASE DE GASTO'!$AC:$AC,'[1]BASE DE GASTO'!$V:$V,Calendario!$B89)</f>
        <v>0</v>
      </c>
      <c r="G89" s="60"/>
      <c r="H89" s="36">
        <f t="shared" si="26"/>
        <v>0</v>
      </c>
      <c r="I89" s="35">
        <f>SUMIFS('[1]BASE DE GASTO'!$AC:$AC,'[1]BASE DE GASTO'!$V:$V,Calendario!$B89,'[1]BASE DE GASTO'!$S:$S,Calendario!I$4)</f>
        <v>0</v>
      </c>
      <c r="J89" s="35">
        <f>SUMIFS('[1]BASE DE GASTO'!$AC:$AC,'[1]BASE DE GASTO'!$V:$V,Calendario!$B89,'[1]BASE DE GASTO'!$S:$S,Calendario!J$4)</f>
        <v>0</v>
      </c>
      <c r="K89" s="35">
        <f>SUMIFS('[1]BASE DE GASTO'!$AC:$AC,'[1]BASE DE GASTO'!$V:$V,Calendario!$B89,'[1]BASE DE GASTO'!$S:$S,Calendario!K$4)</f>
        <v>0</v>
      </c>
      <c r="L89" s="35">
        <f>SUMIFS('[1]BASE DE GASTO'!$AC:$AC,'[1]BASE DE GASTO'!$V:$V,Calendario!$B89,'[1]BASE DE GASTO'!$S:$S,Calendario!L$4)</f>
        <v>0</v>
      </c>
      <c r="M89" s="35">
        <f>SUMIFS('[1]BASE DE GASTO'!$AC:$AC,'[1]BASE DE GASTO'!$V:$V,Calendario!$B89,'[1]BASE DE GASTO'!$S:$S,Calendario!M$4)</f>
        <v>0</v>
      </c>
      <c r="N89" s="35">
        <f>SUMIFS('[1]BASE DE GASTO'!$AC:$AC,'[1]BASE DE GASTO'!$V:$V,Calendario!$B89,'[1]BASE DE GASTO'!$S:$S,Calendario!N$4)</f>
        <v>0</v>
      </c>
      <c r="O89" s="35">
        <f>SUMIFS('[1]BASE DE GASTO'!$AC:$AC,'[1]BASE DE GASTO'!$V:$V,Calendario!$B89,'[1]BASE DE GASTO'!$S:$S,Calendario!O$4)</f>
        <v>0</v>
      </c>
      <c r="P89" s="35">
        <f>SUMIFS('[1]BASE DE GASTO'!$AC:$AC,'[1]BASE DE GASTO'!$V:$V,Calendario!$B89,'[1]BASE DE GASTO'!$S:$S,Calendario!P$4)</f>
        <v>0</v>
      </c>
      <c r="Q89" s="35">
        <f>SUMIFS('[1]BASE DE GASTO'!$AC:$AC,'[1]BASE DE GASTO'!$V:$V,Calendario!$B89,'[1]BASE DE GASTO'!$S:$S,Calendario!Q$4)</f>
        <v>0</v>
      </c>
      <c r="R89" s="35">
        <f>SUMIFS('[1]BASE DE GASTO'!$AC:$AC,'[1]BASE DE GASTO'!$V:$V,Calendario!$B89,'[1]BASE DE GASTO'!$S:$S,Calendario!R$4)</f>
        <v>0</v>
      </c>
      <c r="S89" s="35">
        <f>SUMIFS('[1]BASE DE GASTO'!$AC:$AC,'[1]BASE DE GASTO'!$V:$V,Calendario!$B89,'[1]BASE DE GASTO'!$S:$S,Calendario!S$4)</f>
        <v>0</v>
      </c>
      <c r="T89" s="35">
        <f>SUMIFS('[1]BASE DE GASTO'!$AC:$AC,'[1]BASE DE GASTO'!$V:$V,Calendario!$B89,'[1]BASE DE GASTO'!$S:$S,Calendario!T$4)</f>
        <v>0</v>
      </c>
    </row>
    <row r="90" spans="1:20" x14ac:dyDescent="0.3">
      <c r="A90" s="4"/>
      <c r="B90" s="33">
        <v>31904</v>
      </c>
      <c r="C90" s="26" t="s">
        <v>78</v>
      </c>
      <c r="D90" s="37">
        <v>62729200</v>
      </c>
      <c r="E90" s="34">
        <v>101255771.90000001</v>
      </c>
      <c r="F90" s="36">
        <f>SUMIFS('[1]BASE DE GASTO'!$AC:$AC,'[1]BASE DE GASTO'!$V:$V,Calendario!$B90)</f>
        <v>101255771.90000001</v>
      </c>
      <c r="G90" s="60"/>
      <c r="H90" s="36">
        <f t="shared" si="26"/>
        <v>101255771.90000001</v>
      </c>
      <c r="I90" s="35">
        <f>SUMIFS('[1]BASE DE GASTO'!$AC:$AC,'[1]BASE DE GASTO'!$V:$V,Calendario!$B90,'[1]BASE DE GASTO'!$S:$S,Calendario!I$4)</f>
        <v>0</v>
      </c>
      <c r="J90" s="35">
        <f>SUMIFS('[1]BASE DE GASTO'!$AC:$AC,'[1]BASE DE GASTO'!$V:$V,Calendario!$B90,'[1]BASE DE GASTO'!$S:$S,Calendario!J$4)</f>
        <v>0</v>
      </c>
      <c r="K90" s="35">
        <f>SUMIFS('[1]BASE DE GASTO'!$AC:$AC,'[1]BASE DE GASTO'!$V:$V,Calendario!$B90,'[1]BASE DE GASTO'!$S:$S,Calendario!K$4)</f>
        <v>6787526.9000000004</v>
      </c>
      <c r="L90" s="35">
        <f>SUMIFS('[1]BASE DE GASTO'!$AC:$AC,'[1]BASE DE GASTO'!$V:$V,Calendario!$B90,'[1]BASE DE GASTO'!$S:$S,Calendario!L$4)</f>
        <v>0</v>
      </c>
      <c r="M90" s="35">
        <f>SUMIFS('[1]BASE DE GASTO'!$AC:$AC,'[1]BASE DE GASTO'!$V:$V,Calendario!$B90,'[1]BASE DE GASTO'!$S:$S,Calendario!M$4)</f>
        <v>0</v>
      </c>
      <c r="N90" s="35">
        <f>SUMIFS('[1]BASE DE GASTO'!$AC:$AC,'[1]BASE DE GASTO'!$V:$V,Calendario!$B90,'[1]BASE DE GASTO'!$S:$S,Calendario!N$4)</f>
        <v>8503132.5</v>
      </c>
      <c r="O90" s="35">
        <f>SUMIFS('[1]BASE DE GASTO'!$AC:$AC,'[1]BASE DE GASTO'!$V:$V,Calendario!$B90,'[1]BASE DE GASTO'!$S:$S,Calendario!O$4)</f>
        <v>0</v>
      </c>
      <c r="P90" s="35">
        <f>SUMIFS('[1]BASE DE GASTO'!$AC:$AC,'[1]BASE DE GASTO'!$V:$V,Calendario!$B90,'[1]BASE DE GASTO'!$S:$S,Calendario!P$4)</f>
        <v>0</v>
      </c>
      <c r="Q90" s="35">
        <f>SUMIFS('[1]BASE DE GASTO'!$AC:$AC,'[1]BASE DE GASTO'!$V:$V,Calendario!$B90,'[1]BASE DE GASTO'!$S:$S,Calendario!Q$4)</f>
        <v>0</v>
      </c>
      <c r="R90" s="35">
        <f>SUMIFS('[1]BASE DE GASTO'!$AC:$AC,'[1]BASE DE GASTO'!$V:$V,Calendario!$B90,'[1]BASE DE GASTO'!$S:$S,Calendario!R$4)</f>
        <v>0</v>
      </c>
      <c r="S90" s="35">
        <f>SUMIFS('[1]BASE DE GASTO'!$AC:$AC,'[1]BASE DE GASTO'!$V:$V,Calendario!$B90,'[1]BASE DE GASTO'!$S:$S,Calendario!S$4)</f>
        <v>77381012.5</v>
      </c>
      <c r="T90" s="35">
        <f>SUMIFS('[1]BASE DE GASTO'!$AC:$AC,'[1]BASE DE GASTO'!$V:$V,Calendario!$B90,'[1]BASE DE GASTO'!$S:$S,Calendario!T$4)</f>
        <v>8584100</v>
      </c>
    </row>
    <row r="91" spans="1:20" x14ac:dyDescent="0.3">
      <c r="A91" s="4"/>
      <c r="B91" s="33"/>
      <c r="C91" s="26"/>
      <c r="D91" s="37"/>
      <c r="E91" s="34"/>
      <c r="F91" s="36"/>
      <c r="G91" s="60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1:20" x14ac:dyDescent="0.3">
      <c r="A92" s="4"/>
      <c r="B92" s="27">
        <v>3200</v>
      </c>
      <c r="C92" s="21" t="s">
        <v>79</v>
      </c>
      <c r="D92" s="38">
        <f>SUM(D93:D100)</f>
        <v>141950931</v>
      </c>
      <c r="E92" s="22">
        <f>SUM(E93:E100)</f>
        <v>135294027.10999998</v>
      </c>
      <c r="F92" s="23">
        <f>SUM(F93:F100)</f>
        <v>29959461.929678001</v>
      </c>
      <c r="G92" s="59"/>
      <c r="H92" s="23">
        <f>SUM(H93:H100)</f>
        <v>29959461.929677997</v>
      </c>
      <c r="I92" s="23">
        <f t="shared" ref="I92:T92" si="27">SUM(I93:I100)</f>
        <v>77388.86</v>
      </c>
      <c r="J92" s="23">
        <f t="shared" si="27"/>
        <v>1958852.26</v>
      </c>
      <c r="K92" s="23">
        <f t="shared" si="27"/>
        <v>1308249.6100000001</v>
      </c>
      <c r="L92" s="23">
        <f t="shared" si="27"/>
        <v>333675.61</v>
      </c>
      <c r="M92" s="23">
        <f t="shared" si="27"/>
        <v>595984.26</v>
      </c>
      <c r="N92" s="23">
        <f t="shared" si="27"/>
        <v>1101118.5299999998</v>
      </c>
      <c r="O92" s="23">
        <f t="shared" si="27"/>
        <v>419740.89</v>
      </c>
      <c r="P92" s="23">
        <f t="shared" si="27"/>
        <v>217277.28</v>
      </c>
      <c r="Q92" s="23">
        <f t="shared" si="27"/>
        <v>684225.82000000007</v>
      </c>
      <c r="R92" s="23">
        <f t="shared" si="27"/>
        <v>239530.57</v>
      </c>
      <c r="S92" s="23">
        <f t="shared" si="27"/>
        <v>21706694.479677998</v>
      </c>
      <c r="T92" s="23">
        <f t="shared" si="27"/>
        <v>1316723.76</v>
      </c>
    </row>
    <row r="93" spans="1:20" x14ac:dyDescent="0.3">
      <c r="A93" s="4"/>
      <c r="B93" s="33">
        <v>32201</v>
      </c>
      <c r="C93" s="26" t="s">
        <v>80</v>
      </c>
      <c r="D93" s="37">
        <v>15000000</v>
      </c>
      <c r="E93" s="34">
        <v>15000000</v>
      </c>
      <c r="F93" s="36">
        <f>SUMIFS('[1]BASE DE GASTO'!$AC:$AC,'[1]BASE DE GASTO'!$V:$V,Calendario!$B93)</f>
        <v>5608350.5600000015</v>
      </c>
      <c r="G93" s="60"/>
      <c r="H93" s="36">
        <f t="shared" ref="H93:H100" si="28">SUM(I93:T93)</f>
        <v>5608350.5600000005</v>
      </c>
      <c r="I93" s="35">
        <f>SUMIFS('[1]BASE DE GASTO'!$AC:$AC,'[1]BASE DE GASTO'!$V:$V,Calendario!$B93,'[1]BASE DE GASTO'!$S:$S,Calendario!I$4)</f>
        <v>0</v>
      </c>
      <c r="J93" s="35">
        <f>SUMIFS('[1]BASE DE GASTO'!$AC:$AC,'[1]BASE DE GASTO'!$V:$V,Calendario!$B93,'[1]BASE DE GASTO'!$S:$S,Calendario!J$4)</f>
        <v>360646.29</v>
      </c>
      <c r="K93" s="35">
        <f>SUMIFS('[1]BASE DE GASTO'!$AC:$AC,'[1]BASE DE GASTO'!$V:$V,Calendario!$B93,'[1]BASE DE GASTO'!$S:$S,Calendario!K$4)</f>
        <v>1245929.6100000001</v>
      </c>
      <c r="L93" s="35">
        <f>SUMIFS('[1]BASE DE GASTO'!$AC:$AC,'[1]BASE DE GASTO'!$V:$V,Calendario!$B93,'[1]BASE DE GASTO'!$S:$S,Calendario!L$4)</f>
        <v>330725.61</v>
      </c>
      <c r="M93" s="35">
        <f>SUMIFS('[1]BASE DE GASTO'!$AC:$AC,'[1]BASE DE GASTO'!$V:$V,Calendario!$B93,'[1]BASE DE GASTO'!$S:$S,Calendario!M$4)</f>
        <v>555974.26</v>
      </c>
      <c r="N93" s="35">
        <f>SUMIFS('[1]BASE DE GASTO'!$AC:$AC,'[1]BASE DE GASTO'!$V:$V,Calendario!$B93,'[1]BASE DE GASTO'!$S:$S,Calendario!N$4)</f>
        <v>1101118.5299999998</v>
      </c>
      <c r="O93" s="35">
        <f>SUMIFS('[1]BASE DE GASTO'!$AC:$AC,'[1]BASE DE GASTO'!$V:$V,Calendario!$B93,'[1]BASE DE GASTO'!$S:$S,Calendario!O$4)</f>
        <v>416790.89</v>
      </c>
      <c r="P93" s="35">
        <f>SUMIFS('[1]BASE DE GASTO'!$AC:$AC,'[1]BASE DE GASTO'!$V:$V,Calendario!$B93,'[1]BASE DE GASTO'!$S:$S,Calendario!P$4)</f>
        <v>214327.28</v>
      </c>
      <c r="Q93" s="35">
        <f>SUMIFS('[1]BASE DE GASTO'!$AC:$AC,'[1]BASE DE GASTO'!$V:$V,Calendario!$B93,'[1]BASE DE GASTO'!$S:$S,Calendario!Q$4)</f>
        <v>684225.82000000007</v>
      </c>
      <c r="R93" s="35">
        <f>SUMIFS('[1]BASE DE GASTO'!$AC:$AC,'[1]BASE DE GASTO'!$V:$V,Calendario!$B93,'[1]BASE DE GASTO'!$S:$S,Calendario!R$4)</f>
        <v>236580.57</v>
      </c>
      <c r="S93" s="35">
        <f>SUMIFS('[1]BASE DE GASTO'!$AC:$AC,'[1]BASE DE GASTO'!$V:$V,Calendario!$B93,'[1]BASE DE GASTO'!$S:$S,Calendario!S$4)</f>
        <v>264819.84999999998</v>
      </c>
      <c r="T93" s="35">
        <f>SUMIFS('[1]BASE DE GASTO'!$AC:$AC,'[1]BASE DE GASTO'!$V:$V,Calendario!$B93,'[1]BASE DE GASTO'!$S:$S,Calendario!T$4)</f>
        <v>197211.85</v>
      </c>
    </row>
    <row r="94" spans="1:20" x14ac:dyDescent="0.3">
      <c r="A94" s="4"/>
      <c r="B94" s="33">
        <v>32301</v>
      </c>
      <c r="C94" s="26" t="s">
        <v>81</v>
      </c>
      <c r="D94" s="37">
        <v>70000000</v>
      </c>
      <c r="E94" s="34">
        <v>63343096.109999985</v>
      </c>
      <c r="F94" s="36">
        <f>SUMIFS('[1]BASE DE GASTO'!$AC:$AC,'[1]BASE DE GASTO'!$V:$V,Calendario!$B94)</f>
        <v>7340026.1799999988</v>
      </c>
      <c r="G94" s="60"/>
      <c r="H94" s="36">
        <f t="shared" si="28"/>
        <v>7340026.1799999988</v>
      </c>
      <c r="I94" s="35">
        <f>SUMIFS('[1]BASE DE GASTO'!$AC:$AC,'[1]BASE DE GASTO'!$V:$V,Calendario!$B94,'[1]BASE DE GASTO'!$S:$S,Calendario!I$4)</f>
        <v>0</v>
      </c>
      <c r="J94" s="35">
        <f>SUMIFS('[1]BASE DE GASTO'!$AC:$AC,'[1]BASE DE GASTO'!$V:$V,Calendario!$B94,'[1]BASE DE GASTO'!$S:$S,Calendario!J$4)</f>
        <v>1598205.97</v>
      </c>
      <c r="K94" s="35">
        <f>SUMIFS('[1]BASE DE GASTO'!$AC:$AC,'[1]BASE DE GASTO'!$V:$V,Calendario!$B94,'[1]BASE DE GASTO'!$S:$S,Calendario!K$4)</f>
        <v>0</v>
      </c>
      <c r="L94" s="35">
        <f>SUMIFS('[1]BASE DE GASTO'!$AC:$AC,'[1]BASE DE GASTO'!$V:$V,Calendario!$B94,'[1]BASE DE GASTO'!$S:$S,Calendario!L$4)</f>
        <v>0</v>
      </c>
      <c r="M94" s="35">
        <f>SUMIFS('[1]BASE DE GASTO'!$AC:$AC,'[1]BASE DE GASTO'!$V:$V,Calendario!$B94,'[1]BASE DE GASTO'!$S:$S,Calendario!M$4)</f>
        <v>0</v>
      </c>
      <c r="N94" s="35">
        <f>SUMIFS('[1]BASE DE GASTO'!$AC:$AC,'[1]BASE DE GASTO'!$V:$V,Calendario!$B94,'[1]BASE DE GASTO'!$S:$S,Calendario!N$4)</f>
        <v>0</v>
      </c>
      <c r="O94" s="35">
        <f>SUMIFS('[1]BASE DE GASTO'!$AC:$AC,'[1]BASE DE GASTO'!$V:$V,Calendario!$B94,'[1]BASE DE GASTO'!$S:$S,Calendario!O$4)</f>
        <v>0</v>
      </c>
      <c r="P94" s="35">
        <f>SUMIFS('[1]BASE DE GASTO'!$AC:$AC,'[1]BASE DE GASTO'!$V:$V,Calendario!$B94,'[1]BASE DE GASTO'!$S:$S,Calendario!P$4)</f>
        <v>0</v>
      </c>
      <c r="Q94" s="35">
        <f>SUMIFS('[1]BASE DE GASTO'!$AC:$AC,'[1]BASE DE GASTO'!$V:$V,Calendario!$B94,'[1]BASE DE GASTO'!$S:$S,Calendario!Q$4)</f>
        <v>0</v>
      </c>
      <c r="R94" s="35">
        <f>SUMIFS('[1]BASE DE GASTO'!$AC:$AC,'[1]BASE DE GASTO'!$V:$V,Calendario!$B94,'[1]BASE DE GASTO'!$S:$S,Calendario!R$4)</f>
        <v>0</v>
      </c>
      <c r="S94" s="35">
        <f>SUMIFS('[1]BASE DE GASTO'!$AC:$AC,'[1]BASE DE GASTO'!$V:$V,Calendario!$B94,'[1]BASE DE GASTO'!$S:$S,Calendario!S$4)</f>
        <v>4762403.2899999991</v>
      </c>
      <c r="T94" s="35">
        <f>SUMIFS('[1]BASE DE GASTO'!$AC:$AC,'[1]BASE DE GASTO'!$V:$V,Calendario!$B94,'[1]BASE DE GASTO'!$S:$S,Calendario!T$4)</f>
        <v>979416.92</v>
      </c>
    </row>
    <row r="95" spans="1:20" x14ac:dyDescent="0.3">
      <c r="A95" s="4"/>
      <c r="B95" s="33">
        <v>32302</v>
      </c>
      <c r="C95" s="26" t="s">
        <v>82</v>
      </c>
      <c r="D95" s="37" t="s">
        <v>27</v>
      </c>
      <c r="E95" s="34" t="s">
        <v>27</v>
      </c>
      <c r="F95" s="36">
        <f>SUMIFS('[1]BASE DE GASTO'!$AC:$AC,'[1]BASE DE GASTO'!$V:$V,Calendario!$B95)</f>
        <v>0</v>
      </c>
      <c r="G95" s="60"/>
      <c r="H95" s="36">
        <f t="shared" si="28"/>
        <v>0</v>
      </c>
      <c r="I95" s="35">
        <f>SUMIFS('[1]BASE DE GASTO'!$AC:$AC,'[1]BASE DE GASTO'!$V:$V,Calendario!$B95,'[1]BASE DE GASTO'!$S:$S,Calendario!I$4)</f>
        <v>0</v>
      </c>
      <c r="J95" s="35">
        <f>SUMIFS('[1]BASE DE GASTO'!$AC:$AC,'[1]BASE DE GASTO'!$V:$V,Calendario!$B95,'[1]BASE DE GASTO'!$S:$S,Calendario!J$4)</f>
        <v>0</v>
      </c>
      <c r="K95" s="35">
        <f>SUMIFS('[1]BASE DE GASTO'!$AC:$AC,'[1]BASE DE GASTO'!$V:$V,Calendario!$B95,'[1]BASE DE GASTO'!$S:$S,Calendario!K$4)</f>
        <v>0</v>
      </c>
      <c r="L95" s="35">
        <f>SUMIFS('[1]BASE DE GASTO'!$AC:$AC,'[1]BASE DE GASTO'!$V:$V,Calendario!$B95,'[1]BASE DE GASTO'!$S:$S,Calendario!L$4)</f>
        <v>0</v>
      </c>
      <c r="M95" s="35">
        <f>SUMIFS('[1]BASE DE GASTO'!$AC:$AC,'[1]BASE DE GASTO'!$V:$V,Calendario!$B95,'[1]BASE DE GASTO'!$S:$S,Calendario!M$4)</f>
        <v>0</v>
      </c>
      <c r="N95" s="35">
        <f>SUMIFS('[1]BASE DE GASTO'!$AC:$AC,'[1]BASE DE GASTO'!$V:$V,Calendario!$B95,'[1]BASE DE GASTO'!$S:$S,Calendario!N$4)</f>
        <v>0</v>
      </c>
      <c r="O95" s="35">
        <f>SUMIFS('[1]BASE DE GASTO'!$AC:$AC,'[1]BASE DE GASTO'!$V:$V,Calendario!$B95,'[1]BASE DE GASTO'!$S:$S,Calendario!O$4)</f>
        <v>0</v>
      </c>
      <c r="P95" s="35">
        <f>SUMIFS('[1]BASE DE GASTO'!$AC:$AC,'[1]BASE DE GASTO'!$V:$V,Calendario!$B95,'[1]BASE DE GASTO'!$S:$S,Calendario!P$4)</f>
        <v>0</v>
      </c>
      <c r="Q95" s="35">
        <f>SUMIFS('[1]BASE DE GASTO'!$AC:$AC,'[1]BASE DE GASTO'!$V:$V,Calendario!$B95,'[1]BASE DE GASTO'!$S:$S,Calendario!Q$4)</f>
        <v>0</v>
      </c>
      <c r="R95" s="35">
        <f>SUMIFS('[1]BASE DE GASTO'!$AC:$AC,'[1]BASE DE GASTO'!$V:$V,Calendario!$B95,'[1]BASE DE GASTO'!$S:$S,Calendario!R$4)</f>
        <v>0</v>
      </c>
      <c r="S95" s="35">
        <f>SUMIFS('[1]BASE DE GASTO'!$AC:$AC,'[1]BASE DE GASTO'!$V:$V,Calendario!$B95,'[1]BASE DE GASTO'!$S:$S,Calendario!S$4)</f>
        <v>0</v>
      </c>
      <c r="T95" s="35">
        <f>SUMIFS('[1]BASE DE GASTO'!$AC:$AC,'[1]BASE DE GASTO'!$V:$V,Calendario!$B95,'[1]BASE DE GASTO'!$S:$S,Calendario!T$4)</f>
        <v>0</v>
      </c>
    </row>
    <row r="96" spans="1:20" x14ac:dyDescent="0.3">
      <c r="A96" s="4"/>
      <c r="B96" s="33">
        <v>32303</v>
      </c>
      <c r="C96" s="26" t="s">
        <v>83</v>
      </c>
      <c r="D96" s="37">
        <v>4416000</v>
      </c>
      <c r="E96" s="34">
        <v>4416000</v>
      </c>
      <c r="F96" s="36">
        <f>SUMIFS('[1]BASE DE GASTO'!$AC:$AC,'[1]BASE DE GASTO'!$V:$V,Calendario!$B96)</f>
        <v>0</v>
      </c>
      <c r="G96" s="60"/>
      <c r="H96" s="36">
        <f t="shared" si="28"/>
        <v>0</v>
      </c>
      <c r="I96" s="35">
        <f>SUMIFS('[1]BASE DE GASTO'!$AC:$AC,'[1]BASE DE GASTO'!$V:$V,Calendario!$B96,'[1]BASE DE GASTO'!$S:$S,Calendario!I$4)</f>
        <v>0</v>
      </c>
      <c r="J96" s="35">
        <f>SUMIFS('[1]BASE DE GASTO'!$AC:$AC,'[1]BASE DE GASTO'!$V:$V,Calendario!$B96,'[1]BASE DE GASTO'!$S:$S,Calendario!J$4)</f>
        <v>0</v>
      </c>
      <c r="K96" s="35">
        <f>SUMIFS('[1]BASE DE GASTO'!$AC:$AC,'[1]BASE DE GASTO'!$V:$V,Calendario!$B96,'[1]BASE DE GASTO'!$S:$S,Calendario!K$4)</f>
        <v>0</v>
      </c>
      <c r="L96" s="35">
        <f>SUMIFS('[1]BASE DE GASTO'!$AC:$AC,'[1]BASE DE GASTO'!$V:$V,Calendario!$B96,'[1]BASE DE GASTO'!$S:$S,Calendario!L$4)</f>
        <v>0</v>
      </c>
      <c r="M96" s="35">
        <f>SUMIFS('[1]BASE DE GASTO'!$AC:$AC,'[1]BASE DE GASTO'!$V:$V,Calendario!$B96,'[1]BASE DE GASTO'!$S:$S,Calendario!M$4)</f>
        <v>0</v>
      </c>
      <c r="N96" s="35">
        <f>SUMIFS('[1]BASE DE GASTO'!$AC:$AC,'[1]BASE DE GASTO'!$V:$V,Calendario!$B96,'[1]BASE DE GASTO'!$S:$S,Calendario!N$4)</f>
        <v>0</v>
      </c>
      <c r="O96" s="35">
        <f>SUMIFS('[1]BASE DE GASTO'!$AC:$AC,'[1]BASE DE GASTO'!$V:$V,Calendario!$B96,'[1]BASE DE GASTO'!$S:$S,Calendario!O$4)</f>
        <v>0</v>
      </c>
      <c r="P96" s="35">
        <f>SUMIFS('[1]BASE DE GASTO'!$AC:$AC,'[1]BASE DE GASTO'!$V:$V,Calendario!$B96,'[1]BASE DE GASTO'!$S:$S,Calendario!P$4)</f>
        <v>0</v>
      </c>
      <c r="Q96" s="35">
        <f>SUMIFS('[1]BASE DE GASTO'!$AC:$AC,'[1]BASE DE GASTO'!$V:$V,Calendario!$B96,'[1]BASE DE GASTO'!$S:$S,Calendario!Q$4)</f>
        <v>0</v>
      </c>
      <c r="R96" s="35">
        <f>SUMIFS('[1]BASE DE GASTO'!$AC:$AC,'[1]BASE DE GASTO'!$V:$V,Calendario!$B96,'[1]BASE DE GASTO'!$S:$S,Calendario!R$4)</f>
        <v>0</v>
      </c>
      <c r="S96" s="35">
        <f>SUMIFS('[1]BASE DE GASTO'!$AC:$AC,'[1]BASE DE GASTO'!$V:$V,Calendario!$B96,'[1]BASE DE GASTO'!$S:$S,Calendario!S$4)</f>
        <v>0</v>
      </c>
      <c r="T96" s="35">
        <f>SUMIFS('[1]BASE DE GASTO'!$AC:$AC,'[1]BASE DE GASTO'!$V:$V,Calendario!$B96,'[1]BASE DE GASTO'!$S:$S,Calendario!T$4)</f>
        <v>0</v>
      </c>
    </row>
    <row r="97" spans="1:20" ht="32.4" x14ac:dyDescent="0.3">
      <c r="A97" s="4"/>
      <c r="B97" s="33">
        <v>32503</v>
      </c>
      <c r="C97" s="26" t="s">
        <v>84</v>
      </c>
      <c r="D97" s="37">
        <v>2000000</v>
      </c>
      <c r="E97" s="34">
        <f>2000000-13000</f>
        <v>1987000</v>
      </c>
      <c r="F97" s="36">
        <f>SUMIFS('[1]BASE DE GASTO'!$AC:$AC,'[1]BASE DE GASTO'!$V:$V,Calendario!$B97)</f>
        <v>304473.84999999998</v>
      </c>
      <c r="G97" s="60"/>
      <c r="H97" s="36">
        <f t="shared" si="28"/>
        <v>304473.84999999998</v>
      </c>
      <c r="I97" s="35">
        <f>SUMIFS('[1]BASE DE GASTO'!$AC:$AC,'[1]BASE DE GASTO'!$V:$V,Calendario!$B97,'[1]BASE DE GASTO'!$S:$S,Calendario!I$4)</f>
        <v>73848.86</v>
      </c>
      <c r="J97" s="35">
        <f>SUMIFS('[1]BASE DE GASTO'!$AC:$AC,'[1]BASE DE GASTO'!$V:$V,Calendario!$B97,'[1]BASE DE GASTO'!$S:$S,Calendario!J$4)</f>
        <v>0</v>
      </c>
      <c r="K97" s="35">
        <f>SUMIFS('[1]BASE DE GASTO'!$AC:$AC,'[1]BASE DE GASTO'!$V:$V,Calendario!$B97,'[1]BASE DE GASTO'!$S:$S,Calendario!K$4)</f>
        <v>62320</v>
      </c>
      <c r="L97" s="35">
        <f>SUMIFS('[1]BASE DE GASTO'!$AC:$AC,'[1]BASE DE GASTO'!$V:$V,Calendario!$B97,'[1]BASE DE GASTO'!$S:$S,Calendario!L$4)</f>
        <v>0</v>
      </c>
      <c r="M97" s="35">
        <f>SUMIFS('[1]BASE DE GASTO'!$AC:$AC,'[1]BASE DE GASTO'!$V:$V,Calendario!$B97,'[1]BASE DE GASTO'!$S:$S,Calendario!M$4)</f>
        <v>31160</v>
      </c>
      <c r="N97" s="35">
        <f>SUMIFS('[1]BASE DE GASTO'!$AC:$AC,'[1]BASE DE GASTO'!$V:$V,Calendario!$B97,'[1]BASE DE GASTO'!$S:$S,Calendario!N$4)</f>
        <v>0</v>
      </c>
      <c r="O97" s="35">
        <f>SUMIFS('[1]BASE DE GASTO'!$AC:$AC,'[1]BASE DE GASTO'!$V:$V,Calendario!$B97,'[1]BASE DE GASTO'!$S:$S,Calendario!O$4)</f>
        <v>0</v>
      </c>
      <c r="P97" s="35">
        <f>SUMIFS('[1]BASE DE GASTO'!$AC:$AC,'[1]BASE DE GASTO'!$V:$V,Calendario!$B97,'[1]BASE DE GASTO'!$S:$S,Calendario!P$4)</f>
        <v>0</v>
      </c>
      <c r="Q97" s="35">
        <f>SUMIFS('[1]BASE DE GASTO'!$AC:$AC,'[1]BASE DE GASTO'!$V:$V,Calendario!$B97,'[1]BASE DE GASTO'!$S:$S,Calendario!Q$4)</f>
        <v>0</v>
      </c>
      <c r="R97" s="35">
        <f>SUMIFS('[1]BASE DE GASTO'!$AC:$AC,'[1]BASE DE GASTO'!$V:$V,Calendario!$B97,'[1]BASE DE GASTO'!$S:$S,Calendario!R$4)</f>
        <v>0</v>
      </c>
      <c r="S97" s="35">
        <f>SUMIFS('[1]BASE DE GASTO'!$AC:$AC,'[1]BASE DE GASTO'!$V:$V,Calendario!$B97,'[1]BASE DE GASTO'!$S:$S,Calendario!S$4)</f>
        <v>0</v>
      </c>
      <c r="T97" s="35">
        <f>SUMIFS('[1]BASE DE GASTO'!$AC:$AC,'[1]BASE DE GASTO'!$V:$V,Calendario!$B97,'[1]BASE DE GASTO'!$S:$S,Calendario!T$4)</f>
        <v>137144.99</v>
      </c>
    </row>
    <row r="98" spans="1:20" ht="32.4" x14ac:dyDescent="0.3">
      <c r="A98" s="4"/>
      <c r="B98" s="33">
        <v>32505</v>
      </c>
      <c r="C98" s="26" t="s">
        <v>85</v>
      </c>
      <c r="D98" s="37" t="s">
        <v>27</v>
      </c>
      <c r="E98" s="34" t="s">
        <v>27</v>
      </c>
      <c r="F98" s="36">
        <f>SUMIFS('[1]BASE DE GASTO'!$AC:$AC,'[1]BASE DE GASTO'!$V:$V,Calendario!$B98)</f>
        <v>0</v>
      </c>
      <c r="G98" s="60"/>
      <c r="H98" s="36">
        <f t="shared" si="28"/>
        <v>0</v>
      </c>
      <c r="I98" s="35">
        <f>SUMIFS('[1]BASE DE GASTO'!$AC:$AC,'[1]BASE DE GASTO'!$V:$V,Calendario!$B98,'[1]BASE DE GASTO'!$S:$S,Calendario!I$4)</f>
        <v>0</v>
      </c>
      <c r="J98" s="35">
        <f>SUMIFS('[1]BASE DE GASTO'!$AC:$AC,'[1]BASE DE GASTO'!$V:$V,Calendario!$B98,'[1]BASE DE GASTO'!$S:$S,Calendario!J$4)</f>
        <v>0</v>
      </c>
      <c r="K98" s="35">
        <f>SUMIFS('[1]BASE DE GASTO'!$AC:$AC,'[1]BASE DE GASTO'!$V:$V,Calendario!$B98,'[1]BASE DE GASTO'!$S:$S,Calendario!K$4)</f>
        <v>0</v>
      </c>
      <c r="L98" s="35">
        <f>SUMIFS('[1]BASE DE GASTO'!$AC:$AC,'[1]BASE DE GASTO'!$V:$V,Calendario!$B98,'[1]BASE DE GASTO'!$S:$S,Calendario!L$4)</f>
        <v>0</v>
      </c>
      <c r="M98" s="35">
        <f>SUMIFS('[1]BASE DE GASTO'!$AC:$AC,'[1]BASE DE GASTO'!$V:$V,Calendario!$B98,'[1]BASE DE GASTO'!$S:$S,Calendario!M$4)</f>
        <v>0</v>
      </c>
      <c r="N98" s="35">
        <f>SUMIFS('[1]BASE DE GASTO'!$AC:$AC,'[1]BASE DE GASTO'!$V:$V,Calendario!$B98,'[1]BASE DE GASTO'!$S:$S,Calendario!N$4)</f>
        <v>0</v>
      </c>
      <c r="O98" s="35">
        <f>SUMIFS('[1]BASE DE GASTO'!$AC:$AC,'[1]BASE DE GASTO'!$V:$V,Calendario!$B98,'[1]BASE DE GASTO'!$S:$S,Calendario!O$4)</f>
        <v>0</v>
      </c>
      <c r="P98" s="35">
        <f>SUMIFS('[1]BASE DE GASTO'!$AC:$AC,'[1]BASE DE GASTO'!$V:$V,Calendario!$B98,'[1]BASE DE GASTO'!$S:$S,Calendario!P$4)</f>
        <v>0</v>
      </c>
      <c r="Q98" s="35">
        <f>SUMIFS('[1]BASE DE GASTO'!$AC:$AC,'[1]BASE DE GASTO'!$V:$V,Calendario!$B98,'[1]BASE DE GASTO'!$S:$S,Calendario!Q$4)</f>
        <v>0</v>
      </c>
      <c r="R98" s="35">
        <f>SUMIFS('[1]BASE DE GASTO'!$AC:$AC,'[1]BASE DE GASTO'!$V:$V,Calendario!$B98,'[1]BASE DE GASTO'!$S:$S,Calendario!R$4)</f>
        <v>0</v>
      </c>
      <c r="S98" s="35">
        <f>SUMIFS('[1]BASE DE GASTO'!$AC:$AC,'[1]BASE DE GASTO'!$V:$V,Calendario!$B98,'[1]BASE DE GASTO'!$S:$S,Calendario!S$4)</f>
        <v>0</v>
      </c>
      <c r="T98" s="35">
        <f>SUMIFS('[1]BASE DE GASTO'!$AC:$AC,'[1]BASE DE GASTO'!$V:$V,Calendario!$B98,'[1]BASE DE GASTO'!$S:$S,Calendario!T$4)</f>
        <v>0</v>
      </c>
    </row>
    <row r="99" spans="1:20" x14ac:dyDescent="0.3">
      <c r="A99" s="4"/>
      <c r="B99" s="33">
        <v>32601</v>
      </c>
      <c r="C99" s="26" t="s">
        <v>86</v>
      </c>
      <c r="D99" s="37">
        <v>22000</v>
      </c>
      <c r="E99" s="34">
        <f>22000+13000</f>
        <v>35000</v>
      </c>
      <c r="F99" s="36">
        <f>SUMIFS('[1]BASE DE GASTO'!$AC:$AC,'[1]BASE DE GASTO'!$V:$V,Calendario!$B99)</f>
        <v>33040</v>
      </c>
      <c r="G99" s="60"/>
      <c r="H99" s="36">
        <f t="shared" si="28"/>
        <v>33040</v>
      </c>
      <c r="I99" s="35">
        <f>SUMIFS('[1]BASE DE GASTO'!$AC:$AC,'[1]BASE DE GASTO'!$V:$V,Calendario!$B99,'[1]BASE DE GASTO'!$S:$S,Calendario!I$4)</f>
        <v>3540</v>
      </c>
      <c r="J99" s="35">
        <f>SUMIFS('[1]BASE DE GASTO'!$AC:$AC,'[1]BASE DE GASTO'!$V:$V,Calendario!$B99,'[1]BASE DE GASTO'!$S:$S,Calendario!J$4)</f>
        <v>0</v>
      </c>
      <c r="K99" s="35">
        <f>SUMIFS('[1]BASE DE GASTO'!$AC:$AC,'[1]BASE DE GASTO'!$V:$V,Calendario!$B99,'[1]BASE DE GASTO'!$S:$S,Calendario!K$4)</f>
        <v>0</v>
      </c>
      <c r="L99" s="35">
        <f>SUMIFS('[1]BASE DE GASTO'!$AC:$AC,'[1]BASE DE GASTO'!$V:$V,Calendario!$B99,'[1]BASE DE GASTO'!$S:$S,Calendario!L$4)</f>
        <v>2950</v>
      </c>
      <c r="M99" s="35">
        <f>SUMIFS('[1]BASE DE GASTO'!$AC:$AC,'[1]BASE DE GASTO'!$V:$V,Calendario!$B99,'[1]BASE DE GASTO'!$S:$S,Calendario!M$4)</f>
        <v>8850</v>
      </c>
      <c r="N99" s="35">
        <f>SUMIFS('[1]BASE DE GASTO'!$AC:$AC,'[1]BASE DE GASTO'!$V:$V,Calendario!$B99,'[1]BASE DE GASTO'!$S:$S,Calendario!N$4)</f>
        <v>0</v>
      </c>
      <c r="O99" s="35">
        <f>SUMIFS('[1]BASE DE GASTO'!$AC:$AC,'[1]BASE DE GASTO'!$V:$V,Calendario!$B99,'[1]BASE DE GASTO'!$S:$S,Calendario!O$4)</f>
        <v>2950</v>
      </c>
      <c r="P99" s="35">
        <f>SUMIFS('[1]BASE DE GASTO'!$AC:$AC,'[1]BASE DE GASTO'!$V:$V,Calendario!$B99,'[1]BASE DE GASTO'!$S:$S,Calendario!P$4)</f>
        <v>2950</v>
      </c>
      <c r="Q99" s="35">
        <f>SUMIFS('[1]BASE DE GASTO'!$AC:$AC,'[1]BASE DE GASTO'!$V:$V,Calendario!$B99,'[1]BASE DE GASTO'!$S:$S,Calendario!Q$4)</f>
        <v>0</v>
      </c>
      <c r="R99" s="35">
        <f>SUMIFS('[1]BASE DE GASTO'!$AC:$AC,'[1]BASE DE GASTO'!$V:$V,Calendario!$B99,'[1]BASE DE GASTO'!$S:$S,Calendario!R$4)</f>
        <v>2950</v>
      </c>
      <c r="S99" s="35">
        <f>SUMIFS('[1]BASE DE GASTO'!$AC:$AC,'[1]BASE DE GASTO'!$V:$V,Calendario!$B99,'[1]BASE DE GASTO'!$S:$S,Calendario!S$4)</f>
        <v>5900</v>
      </c>
      <c r="T99" s="35">
        <f>SUMIFS('[1]BASE DE GASTO'!$AC:$AC,'[1]BASE DE GASTO'!$V:$V,Calendario!$B99,'[1]BASE DE GASTO'!$S:$S,Calendario!T$4)</f>
        <v>2950</v>
      </c>
    </row>
    <row r="100" spans="1:20" x14ac:dyDescent="0.3">
      <c r="A100" s="4"/>
      <c r="B100" s="33">
        <v>32701</v>
      </c>
      <c r="C100" s="26" t="s">
        <v>87</v>
      </c>
      <c r="D100" s="37">
        <v>50512931</v>
      </c>
      <c r="E100" s="34">
        <v>50512931</v>
      </c>
      <c r="F100" s="36">
        <f>SUMIFS('[1]BASE DE GASTO'!$AC:$AC,'[1]BASE DE GASTO'!$V:$V,Calendario!$B100)</f>
        <v>16673571.339677999</v>
      </c>
      <c r="G100" s="60"/>
      <c r="H100" s="36">
        <f t="shared" si="28"/>
        <v>16673571.339677999</v>
      </c>
      <c r="I100" s="35">
        <f>SUMIFS('[1]BASE DE GASTO'!$AC:$AC,'[1]BASE DE GASTO'!$V:$V,Calendario!$B100,'[1]BASE DE GASTO'!$S:$S,Calendario!I$4)</f>
        <v>0</v>
      </c>
      <c r="J100" s="35">
        <f>SUMIFS('[1]BASE DE GASTO'!$AC:$AC,'[1]BASE DE GASTO'!$V:$V,Calendario!$B100,'[1]BASE DE GASTO'!$S:$S,Calendario!J$4)</f>
        <v>0</v>
      </c>
      <c r="K100" s="35">
        <f>SUMIFS('[1]BASE DE GASTO'!$AC:$AC,'[1]BASE DE GASTO'!$V:$V,Calendario!$B100,'[1]BASE DE GASTO'!$S:$S,Calendario!K$4)</f>
        <v>0</v>
      </c>
      <c r="L100" s="35">
        <f>SUMIFS('[1]BASE DE GASTO'!$AC:$AC,'[1]BASE DE GASTO'!$V:$V,Calendario!$B100,'[1]BASE DE GASTO'!$S:$S,Calendario!L$4)</f>
        <v>0</v>
      </c>
      <c r="M100" s="35">
        <f>SUMIFS('[1]BASE DE GASTO'!$AC:$AC,'[1]BASE DE GASTO'!$V:$V,Calendario!$B100,'[1]BASE DE GASTO'!$S:$S,Calendario!M$4)</f>
        <v>0</v>
      </c>
      <c r="N100" s="35">
        <f>SUMIFS('[1]BASE DE GASTO'!$AC:$AC,'[1]BASE DE GASTO'!$V:$V,Calendario!$B100,'[1]BASE DE GASTO'!$S:$S,Calendario!N$4)</f>
        <v>0</v>
      </c>
      <c r="O100" s="35">
        <f>SUMIFS('[1]BASE DE GASTO'!$AC:$AC,'[1]BASE DE GASTO'!$V:$V,Calendario!$B100,'[1]BASE DE GASTO'!$S:$S,Calendario!O$4)</f>
        <v>0</v>
      </c>
      <c r="P100" s="35">
        <f>SUMIFS('[1]BASE DE GASTO'!$AC:$AC,'[1]BASE DE GASTO'!$V:$V,Calendario!$B100,'[1]BASE DE GASTO'!$S:$S,Calendario!P$4)</f>
        <v>0</v>
      </c>
      <c r="Q100" s="35">
        <f>SUMIFS('[1]BASE DE GASTO'!$AC:$AC,'[1]BASE DE GASTO'!$V:$V,Calendario!$B100,'[1]BASE DE GASTO'!$S:$S,Calendario!Q$4)</f>
        <v>0</v>
      </c>
      <c r="R100" s="35">
        <f>SUMIFS('[1]BASE DE GASTO'!$AC:$AC,'[1]BASE DE GASTO'!$V:$V,Calendario!$B100,'[1]BASE DE GASTO'!$S:$S,Calendario!R$4)</f>
        <v>0</v>
      </c>
      <c r="S100" s="35">
        <f>SUMIFS('[1]BASE DE GASTO'!$AC:$AC,'[1]BASE DE GASTO'!$V:$V,Calendario!$B100,'[1]BASE DE GASTO'!$S:$S,Calendario!S$4)</f>
        <v>16673571.339677999</v>
      </c>
      <c r="T100" s="35">
        <f>SUMIFS('[1]BASE DE GASTO'!$AC:$AC,'[1]BASE DE GASTO'!$V:$V,Calendario!$B100,'[1]BASE DE GASTO'!$S:$S,Calendario!T$4)</f>
        <v>0</v>
      </c>
    </row>
    <row r="101" spans="1:20" x14ac:dyDescent="0.3">
      <c r="A101" s="4"/>
      <c r="B101" s="33"/>
      <c r="C101" s="26"/>
      <c r="D101" s="37"/>
      <c r="E101" s="34"/>
      <c r="F101" s="36"/>
      <c r="G101" s="60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1:20" ht="32.4" x14ac:dyDescent="0.3">
      <c r="A102" s="4"/>
      <c r="B102" s="27">
        <v>3300</v>
      </c>
      <c r="C102" s="21" t="s">
        <v>88</v>
      </c>
      <c r="D102" s="38">
        <f>SUM(D103:D115)</f>
        <v>137722652</v>
      </c>
      <c r="E102" s="22">
        <f>SUM(E103:E115)</f>
        <v>137722652</v>
      </c>
      <c r="F102" s="23">
        <f>SUM(F103:F115)</f>
        <v>23171694.280000001</v>
      </c>
      <c r="G102" s="59"/>
      <c r="H102" s="23">
        <f>SUM(H103:H115)</f>
        <v>23171694.279999994</v>
      </c>
      <c r="I102" s="23">
        <f t="shared" ref="I102:T102" si="29">SUM(I103:I115)</f>
        <v>910446.54999999993</v>
      </c>
      <c r="J102" s="23">
        <f t="shared" si="29"/>
        <v>1245492.29</v>
      </c>
      <c r="K102" s="23">
        <f t="shared" si="29"/>
        <v>3951088.09</v>
      </c>
      <c r="L102" s="23">
        <f t="shared" si="29"/>
        <v>5136948.3100000005</v>
      </c>
      <c r="M102" s="23">
        <f t="shared" si="29"/>
        <v>2975343.74</v>
      </c>
      <c r="N102" s="23">
        <f t="shared" si="29"/>
        <v>335860.11</v>
      </c>
      <c r="O102" s="23">
        <f t="shared" si="29"/>
        <v>2321709.0599999996</v>
      </c>
      <c r="P102" s="23">
        <f t="shared" si="29"/>
        <v>293001.93000000005</v>
      </c>
      <c r="Q102" s="23">
        <f t="shared" si="29"/>
        <v>1612950.6400000001</v>
      </c>
      <c r="R102" s="23">
        <f t="shared" si="29"/>
        <v>677711.41000000015</v>
      </c>
      <c r="S102" s="23">
        <f t="shared" si="29"/>
        <v>1319904.8900000001</v>
      </c>
      <c r="T102" s="23">
        <f t="shared" si="29"/>
        <v>2391237.2599999998</v>
      </c>
    </row>
    <row r="103" spans="1:20" x14ac:dyDescent="0.3">
      <c r="A103" s="4"/>
      <c r="B103" s="33">
        <v>33104</v>
      </c>
      <c r="C103" s="26" t="s">
        <v>89</v>
      </c>
      <c r="D103" s="37">
        <v>95599309</v>
      </c>
      <c r="E103" s="34">
        <v>95599309</v>
      </c>
      <c r="F103" s="36">
        <f>SUMIFS('[1]BASE DE GASTO'!$AC:$AC,'[1]BASE DE GASTO'!$V:$V,Calendario!$B103)</f>
        <v>14828107.060000001</v>
      </c>
      <c r="G103" s="60"/>
      <c r="H103" s="36">
        <f t="shared" ref="H103:H115" si="30">SUM(I103:T103)</f>
        <v>14828107.059999997</v>
      </c>
      <c r="I103" s="35">
        <f>SUMIFS('[1]BASE DE GASTO'!$AC:$AC,'[1]BASE DE GASTO'!$V:$V,Calendario!$B103,'[1]BASE DE GASTO'!$S:$S,Calendario!I$4)</f>
        <v>0</v>
      </c>
      <c r="J103" s="35">
        <f>SUMIFS('[1]BASE DE GASTO'!$AC:$AC,'[1]BASE DE GASTO'!$V:$V,Calendario!$B103,'[1]BASE DE GASTO'!$S:$S,Calendario!J$4)</f>
        <v>390000</v>
      </c>
      <c r="K103" s="35">
        <f>SUMIFS('[1]BASE DE GASTO'!$AC:$AC,'[1]BASE DE GASTO'!$V:$V,Calendario!$B103,'[1]BASE DE GASTO'!$S:$S,Calendario!K$4)</f>
        <v>1765561.69</v>
      </c>
      <c r="L103" s="35">
        <f>SUMIFS('[1]BASE DE GASTO'!$AC:$AC,'[1]BASE DE GASTO'!$V:$V,Calendario!$B103,'[1]BASE DE GASTO'!$S:$S,Calendario!L$4)</f>
        <v>4306166.83</v>
      </c>
      <c r="M103" s="35">
        <f>SUMIFS('[1]BASE DE GASTO'!$AC:$AC,'[1]BASE DE GASTO'!$V:$V,Calendario!$B103,'[1]BASE DE GASTO'!$S:$S,Calendario!M$4)</f>
        <v>1588057.9200000004</v>
      </c>
      <c r="N103" s="35">
        <f>SUMIFS('[1]BASE DE GASTO'!$AC:$AC,'[1]BASE DE GASTO'!$V:$V,Calendario!$B103,'[1]BASE DE GASTO'!$S:$S,Calendario!N$4)</f>
        <v>96711.010000000009</v>
      </c>
      <c r="O103" s="35">
        <f>SUMIFS('[1]BASE DE GASTO'!$AC:$AC,'[1]BASE DE GASTO'!$V:$V,Calendario!$B103,'[1]BASE DE GASTO'!$S:$S,Calendario!O$4)</f>
        <v>2284726.2599999998</v>
      </c>
      <c r="P103" s="35">
        <f>SUMIFS('[1]BASE DE GASTO'!$AC:$AC,'[1]BASE DE GASTO'!$V:$V,Calendario!$B103,'[1]BASE DE GASTO'!$S:$S,Calendario!P$4)</f>
        <v>293001.93000000005</v>
      </c>
      <c r="Q103" s="35">
        <f>SUMIFS('[1]BASE DE GASTO'!$AC:$AC,'[1]BASE DE GASTO'!$V:$V,Calendario!$B103,'[1]BASE DE GASTO'!$S:$S,Calendario!Q$4)</f>
        <v>1358542.62</v>
      </c>
      <c r="R103" s="35">
        <f>SUMIFS('[1]BASE DE GASTO'!$AC:$AC,'[1]BASE DE GASTO'!$V:$V,Calendario!$B103,'[1]BASE DE GASTO'!$S:$S,Calendario!R$4)</f>
        <v>665635.77000000014</v>
      </c>
      <c r="S103" s="35">
        <f>SUMIFS('[1]BASE DE GASTO'!$AC:$AC,'[1]BASE DE GASTO'!$V:$V,Calendario!$B103,'[1]BASE DE GASTO'!$S:$S,Calendario!S$4)</f>
        <v>639300.16</v>
      </c>
      <c r="T103" s="35">
        <f>SUMIFS('[1]BASE DE GASTO'!$AC:$AC,'[1]BASE DE GASTO'!$V:$V,Calendario!$B103,'[1]BASE DE GASTO'!$S:$S,Calendario!T$4)</f>
        <v>1440402.8699999999</v>
      </c>
    </row>
    <row r="104" spans="1:20" x14ac:dyDescent="0.3">
      <c r="A104" s="4"/>
      <c r="B104" s="33">
        <v>33105</v>
      </c>
      <c r="C104" s="40" t="s">
        <v>90</v>
      </c>
      <c r="D104" s="37">
        <v>1378797</v>
      </c>
      <c r="E104" s="34">
        <v>1378797</v>
      </c>
      <c r="F104" s="36">
        <f>SUMIFS('[1]BASE DE GASTO'!$AC:$AC,'[1]BASE DE GASTO'!$V:$V,Calendario!$B104)</f>
        <v>0</v>
      </c>
      <c r="G104" s="60"/>
      <c r="H104" s="36">
        <f t="shared" si="30"/>
        <v>0</v>
      </c>
      <c r="I104" s="35">
        <f>SUMIFS('[1]BASE DE GASTO'!$AC:$AC,'[1]BASE DE GASTO'!$V:$V,Calendario!$B104,'[1]BASE DE GASTO'!$S:$S,Calendario!I$4)</f>
        <v>0</v>
      </c>
      <c r="J104" s="35">
        <f>SUMIFS('[1]BASE DE GASTO'!$AC:$AC,'[1]BASE DE GASTO'!$V:$V,Calendario!$B104,'[1]BASE DE GASTO'!$S:$S,Calendario!J$4)</f>
        <v>0</v>
      </c>
      <c r="K104" s="35">
        <f>SUMIFS('[1]BASE DE GASTO'!$AC:$AC,'[1]BASE DE GASTO'!$V:$V,Calendario!$B104,'[1]BASE DE GASTO'!$S:$S,Calendario!K$4)</f>
        <v>0</v>
      </c>
      <c r="L104" s="35">
        <f>SUMIFS('[1]BASE DE GASTO'!$AC:$AC,'[1]BASE DE GASTO'!$V:$V,Calendario!$B104,'[1]BASE DE GASTO'!$S:$S,Calendario!L$4)</f>
        <v>0</v>
      </c>
      <c r="M104" s="35">
        <f>SUMIFS('[1]BASE DE GASTO'!$AC:$AC,'[1]BASE DE GASTO'!$V:$V,Calendario!$B104,'[1]BASE DE GASTO'!$S:$S,Calendario!M$4)</f>
        <v>0</v>
      </c>
      <c r="N104" s="35">
        <f>SUMIFS('[1]BASE DE GASTO'!$AC:$AC,'[1]BASE DE GASTO'!$V:$V,Calendario!$B104,'[1]BASE DE GASTO'!$S:$S,Calendario!N$4)</f>
        <v>0</v>
      </c>
      <c r="O104" s="35">
        <f>SUMIFS('[1]BASE DE GASTO'!$AC:$AC,'[1]BASE DE GASTO'!$V:$V,Calendario!$B104,'[1]BASE DE GASTO'!$S:$S,Calendario!O$4)</f>
        <v>0</v>
      </c>
      <c r="P104" s="35">
        <f>SUMIFS('[1]BASE DE GASTO'!$AC:$AC,'[1]BASE DE GASTO'!$V:$V,Calendario!$B104,'[1]BASE DE GASTO'!$S:$S,Calendario!P$4)</f>
        <v>0</v>
      </c>
      <c r="Q104" s="35">
        <f>SUMIFS('[1]BASE DE GASTO'!$AC:$AC,'[1]BASE DE GASTO'!$V:$V,Calendario!$B104,'[1]BASE DE GASTO'!$S:$S,Calendario!Q$4)</f>
        <v>0</v>
      </c>
      <c r="R104" s="35">
        <f>SUMIFS('[1]BASE DE GASTO'!$AC:$AC,'[1]BASE DE GASTO'!$V:$V,Calendario!$B104,'[1]BASE DE GASTO'!$S:$S,Calendario!R$4)</f>
        <v>0</v>
      </c>
      <c r="S104" s="35">
        <f>SUMIFS('[1]BASE DE GASTO'!$AC:$AC,'[1]BASE DE GASTO'!$V:$V,Calendario!$B104,'[1]BASE DE GASTO'!$S:$S,Calendario!S$4)</f>
        <v>0</v>
      </c>
      <c r="T104" s="35">
        <f>SUMIFS('[1]BASE DE GASTO'!$AC:$AC,'[1]BASE DE GASTO'!$V:$V,Calendario!$B104,'[1]BASE DE GASTO'!$S:$S,Calendario!T$4)</f>
        <v>0</v>
      </c>
    </row>
    <row r="105" spans="1:20" x14ac:dyDescent="0.3">
      <c r="A105" s="4"/>
      <c r="B105" s="33">
        <v>33301</v>
      </c>
      <c r="C105" s="40" t="s">
        <v>91</v>
      </c>
      <c r="D105" s="37">
        <v>800000</v>
      </c>
      <c r="E105" s="34">
        <v>800000</v>
      </c>
      <c r="F105" s="36">
        <f>SUMIFS('[1]BASE DE GASTO'!$AC:$AC,'[1]BASE DE GASTO'!$V:$V,Calendario!$B105)</f>
        <v>25217.940000000006</v>
      </c>
      <c r="G105" s="60"/>
      <c r="H105" s="36">
        <f t="shared" si="30"/>
        <v>25217.940000000002</v>
      </c>
      <c r="I105" s="35">
        <f>SUMIFS('[1]BASE DE GASTO'!$AC:$AC,'[1]BASE DE GASTO'!$V:$V,Calendario!$B105,'[1]BASE DE GASTO'!$S:$S,Calendario!I$4)</f>
        <v>3649.14</v>
      </c>
      <c r="J105" s="35">
        <f>SUMIFS('[1]BASE DE GASTO'!$AC:$AC,'[1]BASE DE GASTO'!$V:$V,Calendario!$B105,'[1]BASE DE GASTO'!$S:$S,Calendario!J$4)</f>
        <v>0</v>
      </c>
      <c r="K105" s="35">
        <f>SUMIFS('[1]BASE DE GASTO'!$AC:$AC,'[1]BASE DE GASTO'!$V:$V,Calendario!$B105,'[1]BASE DE GASTO'!$S:$S,Calendario!K$4)</f>
        <v>0</v>
      </c>
      <c r="L105" s="35">
        <f>SUMIFS('[1]BASE DE GASTO'!$AC:$AC,'[1]BASE DE GASTO'!$V:$V,Calendario!$B105,'[1]BASE DE GASTO'!$S:$S,Calendario!L$4)</f>
        <v>0</v>
      </c>
      <c r="M105" s="35">
        <f>SUMIFS('[1]BASE DE GASTO'!$AC:$AC,'[1]BASE DE GASTO'!$V:$V,Calendario!$B105,'[1]BASE DE GASTO'!$S:$S,Calendario!M$4)</f>
        <v>0</v>
      </c>
      <c r="N105" s="35">
        <f>SUMIFS('[1]BASE DE GASTO'!$AC:$AC,'[1]BASE DE GASTO'!$V:$V,Calendario!$B105,'[1]BASE DE GASTO'!$S:$S,Calendario!N$4)</f>
        <v>0</v>
      </c>
      <c r="O105" s="35">
        <f>SUMIFS('[1]BASE DE GASTO'!$AC:$AC,'[1]BASE DE GASTO'!$V:$V,Calendario!$B105,'[1]BASE DE GASTO'!$S:$S,Calendario!O$4)</f>
        <v>0</v>
      </c>
      <c r="P105" s="35">
        <f>SUMIFS('[1]BASE DE GASTO'!$AC:$AC,'[1]BASE DE GASTO'!$V:$V,Calendario!$B105,'[1]BASE DE GASTO'!$S:$S,Calendario!P$4)</f>
        <v>0</v>
      </c>
      <c r="Q105" s="35">
        <f>SUMIFS('[1]BASE DE GASTO'!$AC:$AC,'[1]BASE DE GASTO'!$V:$V,Calendario!$B105,'[1]BASE DE GASTO'!$S:$S,Calendario!Q$4)</f>
        <v>0</v>
      </c>
      <c r="R105" s="35">
        <f>SUMIFS('[1]BASE DE GASTO'!$AC:$AC,'[1]BASE DE GASTO'!$V:$V,Calendario!$B105,'[1]BASE DE GASTO'!$S:$S,Calendario!R$4)</f>
        <v>12075.64</v>
      </c>
      <c r="S105" s="35">
        <f>SUMIFS('[1]BASE DE GASTO'!$AC:$AC,'[1]BASE DE GASTO'!$V:$V,Calendario!$B105,'[1]BASE DE GASTO'!$S:$S,Calendario!S$4)</f>
        <v>6718.4</v>
      </c>
      <c r="T105" s="35">
        <f>SUMIFS('[1]BASE DE GASTO'!$AC:$AC,'[1]BASE DE GASTO'!$V:$V,Calendario!$B105,'[1]BASE DE GASTO'!$S:$S,Calendario!T$4)</f>
        <v>2774.76</v>
      </c>
    </row>
    <row r="106" spans="1:20" x14ac:dyDescent="0.3">
      <c r="A106" s="4"/>
      <c r="B106" s="33">
        <v>33303</v>
      </c>
      <c r="C106" s="40" t="s">
        <v>92</v>
      </c>
      <c r="D106" s="37" t="s">
        <v>27</v>
      </c>
      <c r="E106" s="34" t="s">
        <v>27</v>
      </c>
      <c r="F106" s="36">
        <f>SUMIFS('[1]BASE DE GASTO'!$AC:$AC,'[1]BASE DE GASTO'!$V:$V,Calendario!$B106)</f>
        <v>0</v>
      </c>
      <c r="G106" s="60"/>
      <c r="H106" s="36">
        <f t="shared" si="30"/>
        <v>0</v>
      </c>
      <c r="I106" s="35">
        <f>SUMIFS('[1]BASE DE GASTO'!$AC:$AC,'[1]BASE DE GASTO'!$V:$V,Calendario!$B106,'[1]BASE DE GASTO'!$S:$S,Calendario!I$4)</f>
        <v>0</v>
      </c>
      <c r="J106" s="35">
        <f>SUMIFS('[1]BASE DE GASTO'!$AC:$AC,'[1]BASE DE GASTO'!$V:$V,Calendario!$B106,'[1]BASE DE GASTO'!$S:$S,Calendario!J$4)</f>
        <v>0</v>
      </c>
      <c r="K106" s="35">
        <f>SUMIFS('[1]BASE DE GASTO'!$AC:$AC,'[1]BASE DE GASTO'!$V:$V,Calendario!$B106,'[1]BASE DE GASTO'!$S:$S,Calendario!K$4)</f>
        <v>0</v>
      </c>
      <c r="L106" s="35">
        <f>SUMIFS('[1]BASE DE GASTO'!$AC:$AC,'[1]BASE DE GASTO'!$V:$V,Calendario!$B106,'[1]BASE DE GASTO'!$S:$S,Calendario!L$4)</f>
        <v>0</v>
      </c>
      <c r="M106" s="35">
        <f>SUMIFS('[1]BASE DE GASTO'!$AC:$AC,'[1]BASE DE GASTO'!$V:$V,Calendario!$B106,'[1]BASE DE GASTO'!$S:$S,Calendario!M$4)</f>
        <v>0</v>
      </c>
      <c r="N106" s="35">
        <f>SUMIFS('[1]BASE DE GASTO'!$AC:$AC,'[1]BASE DE GASTO'!$V:$V,Calendario!$B106,'[1]BASE DE GASTO'!$S:$S,Calendario!N$4)</f>
        <v>0</v>
      </c>
      <c r="O106" s="35">
        <f>SUMIFS('[1]BASE DE GASTO'!$AC:$AC,'[1]BASE DE GASTO'!$V:$V,Calendario!$B106,'[1]BASE DE GASTO'!$S:$S,Calendario!O$4)</f>
        <v>0</v>
      </c>
      <c r="P106" s="35">
        <f>SUMIFS('[1]BASE DE GASTO'!$AC:$AC,'[1]BASE DE GASTO'!$V:$V,Calendario!$B106,'[1]BASE DE GASTO'!$S:$S,Calendario!P$4)</f>
        <v>0</v>
      </c>
      <c r="Q106" s="35">
        <f>SUMIFS('[1]BASE DE GASTO'!$AC:$AC,'[1]BASE DE GASTO'!$V:$V,Calendario!$B106,'[1]BASE DE GASTO'!$S:$S,Calendario!Q$4)</f>
        <v>0</v>
      </c>
      <c r="R106" s="35">
        <f>SUMIFS('[1]BASE DE GASTO'!$AC:$AC,'[1]BASE DE GASTO'!$V:$V,Calendario!$B106,'[1]BASE DE GASTO'!$S:$S,Calendario!R$4)</f>
        <v>0</v>
      </c>
      <c r="S106" s="35">
        <f>SUMIFS('[1]BASE DE GASTO'!$AC:$AC,'[1]BASE DE GASTO'!$V:$V,Calendario!$B106,'[1]BASE DE GASTO'!$S:$S,Calendario!S$4)</f>
        <v>0</v>
      </c>
      <c r="T106" s="35">
        <f>SUMIFS('[1]BASE DE GASTO'!$AC:$AC,'[1]BASE DE GASTO'!$V:$V,Calendario!$B106,'[1]BASE DE GASTO'!$S:$S,Calendario!T$4)</f>
        <v>0</v>
      </c>
    </row>
    <row r="107" spans="1:20" x14ac:dyDescent="0.3">
      <c r="A107" s="4"/>
      <c r="B107" s="33">
        <v>33401</v>
      </c>
      <c r="C107" s="40" t="s">
        <v>93</v>
      </c>
      <c r="D107" s="37">
        <v>80002</v>
      </c>
      <c r="E107" s="34">
        <v>80002</v>
      </c>
      <c r="F107" s="36">
        <f>SUMIFS('[1]BASE DE GASTO'!$AC:$AC,'[1]BASE DE GASTO'!$V:$V,Calendario!$B107)</f>
        <v>0</v>
      </c>
      <c r="G107" s="60"/>
      <c r="H107" s="36">
        <f t="shared" si="30"/>
        <v>0</v>
      </c>
      <c r="I107" s="35">
        <f>SUMIFS('[1]BASE DE GASTO'!$AC:$AC,'[1]BASE DE GASTO'!$V:$V,Calendario!$B107,'[1]BASE DE GASTO'!$S:$S,Calendario!I$4)</f>
        <v>0</v>
      </c>
      <c r="J107" s="35">
        <f>SUMIFS('[1]BASE DE GASTO'!$AC:$AC,'[1]BASE DE GASTO'!$V:$V,Calendario!$B107,'[1]BASE DE GASTO'!$S:$S,Calendario!J$4)</f>
        <v>0</v>
      </c>
      <c r="K107" s="35">
        <f>SUMIFS('[1]BASE DE GASTO'!$AC:$AC,'[1]BASE DE GASTO'!$V:$V,Calendario!$B107,'[1]BASE DE GASTO'!$S:$S,Calendario!K$4)</f>
        <v>0</v>
      </c>
      <c r="L107" s="35">
        <f>SUMIFS('[1]BASE DE GASTO'!$AC:$AC,'[1]BASE DE GASTO'!$V:$V,Calendario!$B107,'[1]BASE DE GASTO'!$S:$S,Calendario!L$4)</f>
        <v>0</v>
      </c>
      <c r="M107" s="35">
        <f>SUMIFS('[1]BASE DE GASTO'!$AC:$AC,'[1]BASE DE GASTO'!$V:$V,Calendario!$B107,'[1]BASE DE GASTO'!$S:$S,Calendario!M$4)</f>
        <v>0</v>
      </c>
      <c r="N107" s="35">
        <f>SUMIFS('[1]BASE DE GASTO'!$AC:$AC,'[1]BASE DE GASTO'!$V:$V,Calendario!$B107,'[1]BASE DE GASTO'!$S:$S,Calendario!N$4)</f>
        <v>0</v>
      </c>
      <c r="O107" s="35">
        <f>SUMIFS('[1]BASE DE GASTO'!$AC:$AC,'[1]BASE DE GASTO'!$V:$V,Calendario!$B107,'[1]BASE DE GASTO'!$S:$S,Calendario!O$4)</f>
        <v>0</v>
      </c>
      <c r="P107" s="35">
        <f>SUMIFS('[1]BASE DE GASTO'!$AC:$AC,'[1]BASE DE GASTO'!$V:$V,Calendario!$B107,'[1]BASE DE GASTO'!$S:$S,Calendario!P$4)</f>
        <v>0</v>
      </c>
      <c r="Q107" s="35">
        <f>SUMIFS('[1]BASE DE GASTO'!$AC:$AC,'[1]BASE DE GASTO'!$V:$V,Calendario!$B107,'[1]BASE DE GASTO'!$S:$S,Calendario!Q$4)</f>
        <v>0</v>
      </c>
      <c r="R107" s="35">
        <f>SUMIFS('[1]BASE DE GASTO'!$AC:$AC,'[1]BASE DE GASTO'!$V:$V,Calendario!$B107,'[1]BASE DE GASTO'!$S:$S,Calendario!R$4)</f>
        <v>0</v>
      </c>
      <c r="S107" s="35">
        <f>SUMIFS('[1]BASE DE GASTO'!$AC:$AC,'[1]BASE DE GASTO'!$V:$V,Calendario!$B107,'[1]BASE DE GASTO'!$S:$S,Calendario!S$4)</f>
        <v>0</v>
      </c>
      <c r="T107" s="35">
        <f>SUMIFS('[1]BASE DE GASTO'!$AC:$AC,'[1]BASE DE GASTO'!$V:$V,Calendario!$B107,'[1]BASE DE GASTO'!$S:$S,Calendario!T$4)</f>
        <v>0</v>
      </c>
    </row>
    <row r="108" spans="1:20" x14ac:dyDescent="0.3">
      <c r="A108" s="4"/>
      <c r="B108" s="33">
        <v>33601</v>
      </c>
      <c r="C108" s="40" t="s">
        <v>94</v>
      </c>
      <c r="D108" s="37" t="s">
        <v>27</v>
      </c>
      <c r="E108" s="34" t="s">
        <v>27</v>
      </c>
      <c r="F108" s="36">
        <f>SUMIFS('[1]BASE DE GASTO'!$AC:$AC,'[1]BASE DE GASTO'!$V:$V,Calendario!$B108)</f>
        <v>0</v>
      </c>
      <c r="G108" s="60"/>
      <c r="H108" s="36">
        <f t="shared" si="30"/>
        <v>0</v>
      </c>
      <c r="I108" s="35">
        <f>SUMIFS('[1]BASE DE GASTO'!$AC:$AC,'[1]BASE DE GASTO'!$V:$V,Calendario!$B108,'[1]BASE DE GASTO'!$S:$S,Calendario!I$4)</f>
        <v>0</v>
      </c>
      <c r="J108" s="35">
        <f>SUMIFS('[1]BASE DE GASTO'!$AC:$AC,'[1]BASE DE GASTO'!$V:$V,Calendario!$B108,'[1]BASE DE GASTO'!$S:$S,Calendario!J$4)</f>
        <v>0</v>
      </c>
      <c r="K108" s="35">
        <f>SUMIFS('[1]BASE DE GASTO'!$AC:$AC,'[1]BASE DE GASTO'!$V:$V,Calendario!$B108,'[1]BASE DE GASTO'!$S:$S,Calendario!K$4)</f>
        <v>0</v>
      </c>
      <c r="L108" s="35">
        <f>SUMIFS('[1]BASE DE GASTO'!$AC:$AC,'[1]BASE DE GASTO'!$V:$V,Calendario!$B108,'[1]BASE DE GASTO'!$S:$S,Calendario!L$4)</f>
        <v>0</v>
      </c>
      <c r="M108" s="35">
        <f>SUMIFS('[1]BASE DE GASTO'!$AC:$AC,'[1]BASE DE GASTO'!$V:$V,Calendario!$B108,'[1]BASE DE GASTO'!$S:$S,Calendario!M$4)</f>
        <v>0</v>
      </c>
      <c r="N108" s="35">
        <f>SUMIFS('[1]BASE DE GASTO'!$AC:$AC,'[1]BASE DE GASTO'!$V:$V,Calendario!$B108,'[1]BASE DE GASTO'!$S:$S,Calendario!N$4)</f>
        <v>0</v>
      </c>
      <c r="O108" s="35">
        <f>SUMIFS('[1]BASE DE GASTO'!$AC:$AC,'[1]BASE DE GASTO'!$V:$V,Calendario!$B108,'[1]BASE DE GASTO'!$S:$S,Calendario!O$4)</f>
        <v>0</v>
      </c>
      <c r="P108" s="35">
        <f>SUMIFS('[1]BASE DE GASTO'!$AC:$AC,'[1]BASE DE GASTO'!$V:$V,Calendario!$B108,'[1]BASE DE GASTO'!$S:$S,Calendario!P$4)</f>
        <v>0</v>
      </c>
      <c r="Q108" s="35">
        <f>SUMIFS('[1]BASE DE GASTO'!$AC:$AC,'[1]BASE DE GASTO'!$V:$V,Calendario!$B108,'[1]BASE DE GASTO'!$S:$S,Calendario!Q$4)</f>
        <v>0</v>
      </c>
      <c r="R108" s="35">
        <f>SUMIFS('[1]BASE DE GASTO'!$AC:$AC,'[1]BASE DE GASTO'!$V:$V,Calendario!$B108,'[1]BASE DE GASTO'!$S:$S,Calendario!R$4)</f>
        <v>0</v>
      </c>
      <c r="S108" s="35">
        <f>SUMIFS('[1]BASE DE GASTO'!$AC:$AC,'[1]BASE DE GASTO'!$V:$V,Calendario!$B108,'[1]BASE DE GASTO'!$S:$S,Calendario!S$4)</f>
        <v>0</v>
      </c>
      <c r="T108" s="35">
        <f>SUMIFS('[1]BASE DE GASTO'!$AC:$AC,'[1]BASE DE GASTO'!$V:$V,Calendario!$B108,'[1]BASE DE GASTO'!$S:$S,Calendario!T$4)</f>
        <v>0</v>
      </c>
    </row>
    <row r="109" spans="1:20" x14ac:dyDescent="0.3">
      <c r="A109" s="4"/>
      <c r="B109" s="33">
        <v>33602</v>
      </c>
      <c r="C109" s="40" t="s">
        <v>95</v>
      </c>
      <c r="D109" s="37">
        <v>5000000</v>
      </c>
      <c r="E109" s="34">
        <v>5000000</v>
      </c>
      <c r="F109" s="36">
        <f>SUMIFS('[1]BASE DE GASTO'!$AC:$AC,'[1]BASE DE GASTO'!$V:$V,Calendario!$B109)</f>
        <v>1181627.3799999999</v>
      </c>
      <c r="G109" s="60"/>
      <c r="H109" s="36">
        <f t="shared" si="30"/>
        <v>1181627.3799999999</v>
      </c>
      <c r="I109" s="35">
        <f>SUMIFS('[1]BASE DE GASTO'!$AC:$AC,'[1]BASE DE GASTO'!$V:$V,Calendario!$B109,'[1]BASE DE GASTO'!$S:$S,Calendario!I$4)</f>
        <v>0</v>
      </c>
      <c r="J109" s="35">
        <f>SUMIFS('[1]BASE DE GASTO'!$AC:$AC,'[1]BASE DE GASTO'!$V:$V,Calendario!$B109,'[1]BASE DE GASTO'!$S:$S,Calendario!J$4)</f>
        <v>234139.07</v>
      </c>
      <c r="K109" s="35">
        <f>SUMIFS('[1]BASE DE GASTO'!$AC:$AC,'[1]BASE DE GASTO'!$V:$V,Calendario!$B109,'[1]BASE DE GASTO'!$S:$S,Calendario!K$4)</f>
        <v>0</v>
      </c>
      <c r="L109" s="35">
        <f>SUMIFS('[1]BASE DE GASTO'!$AC:$AC,'[1]BASE DE GASTO'!$V:$V,Calendario!$B109,'[1]BASE DE GASTO'!$S:$S,Calendario!L$4)</f>
        <v>0</v>
      </c>
      <c r="M109" s="35">
        <f>SUMIFS('[1]BASE DE GASTO'!$AC:$AC,'[1]BASE DE GASTO'!$V:$V,Calendario!$B109,'[1]BASE DE GASTO'!$S:$S,Calendario!M$4)</f>
        <v>0</v>
      </c>
      <c r="N109" s="35">
        <f>SUMIFS('[1]BASE DE GASTO'!$AC:$AC,'[1]BASE DE GASTO'!$V:$V,Calendario!$B109,'[1]BASE DE GASTO'!$S:$S,Calendario!N$4)</f>
        <v>239149.09999999998</v>
      </c>
      <c r="O109" s="35">
        <f>SUMIFS('[1]BASE DE GASTO'!$AC:$AC,'[1]BASE DE GASTO'!$V:$V,Calendario!$B109,'[1]BASE DE GASTO'!$S:$S,Calendario!O$4)</f>
        <v>0</v>
      </c>
      <c r="P109" s="35">
        <f>SUMIFS('[1]BASE DE GASTO'!$AC:$AC,'[1]BASE DE GASTO'!$V:$V,Calendario!$B109,'[1]BASE DE GASTO'!$S:$S,Calendario!P$4)</f>
        <v>0</v>
      </c>
      <c r="Q109" s="35">
        <f>SUMIFS('[1]BASE DE GASTO'!$AC:$AC,'[1]BASE DE GASTO'!$V:$V,Calendario!$B109,'[1]BASE DE GASTO'!$S:$S,Calendario!Q$4)</f>
        <v>0</v>
      </c>
      <c r="R109" s="35">
        <f>SUMIFS('[1]BASE DE GASTO'!$AC:$AC,'[1]BASE DE GASTO'!$V:$V,Calendario!$B109,'[1]BASE DE GASTO'!$S:$S,Calendario!R$4)</f>
        <v>0</v>
      </c>
      <c r="S109" s="35">
        <f>SUMIFS('[1]BASE DE GASTO'!$AC:$AC,'[1]BASE DE GASTO'!$V:$V,Calendario!$B109,'[1]BASE DE GASTO'!$S:$S,Calendario!S$4)</f>
        <v>639403.57999999996</v>
      </c>
      <c r="T109" s="35">
        <f>SUMIFS('[1]BASE DE GASTO'!$AC:$AC,'[1]BASE DE GASTO'!$V:$V,Calendario!$B109,'[1]BASE DE GASTO'!$S:$S,Calendario!T$4)</f>
        <v>68935.63</v>
      </c>
    </row>
    <row r="110" spans="1:20" ht="32.4" x14ac:dyDescent="0.3">
      <c r="A110" s="4"/>
      <c r="B110" s="33">
        <v>33604</v>
      </c>
      <c r="C110" s="26" t="s">
        <v>96</v>
      </c>
      <c r="D110" s="37" t="s">
        <v>27</v>
      </c>
      <c r="E110" s="34" t="s">
        <v>27</v>
      </c>
      <c r="F110" s="36">
        <f>SUMIFS('[1]BASE DE GASTO'!$AC:$AC,'[1]BASE DE GASTO'!$V:$V,Calendario!$B110)</f>
        <v>0</v>
      </c>
      <c r="G110" s="60"/>
      <c r="H110" s="36">
        <f t="shared" si="30"/>
        <v>0</v>
      </c>
      <c r="I110" s="35">
        <f>SUMIFS('[1]BASE DE GASTO'!$AC:$AC,'[1]BASE DE GASTO'!$V:$V,Calendario!$B110,'[1]BASE DE GASTO'!$S:$S,Calendario!I$4)</f>
        <v>0</v>
      </c>
      <c r="J110" s="35">
        <f>SUMIFS('[1]BASE DE GASTO'!$AC:$AC,'[1]BASE DE GASTO'!$V:$V,Calendario!$B110,'[1]BASE DE GASTO'!$S:$S,Calendario!J$4)</f>
        <v>0</v>
      </c>
      <c r="K110" s="35">
        <f>SUMIFS('[1]BASE DE GASTO'!$AC:$AC,'[1]BASE DE GASTO'!$V:$V,Calendario!$B110,'[1]BASE DE GASTO'!$S:$S,Calendario!K$4)</f>
        <v>0</v>
      </c>
      <c r="L110" s="35">
        <f>SUMIFS('[1]BASE DE GASTO'!$AC:$AC,'[1]BASE DE GASTO'!$V:$V,Calendario!$B110,'[1]BASE DE GASTO'!$S:$S,Calendario!L$4)</f>
        <v>0</v>
      </c>
      <c r="M110" s="35">
        <f>SUMIFS('[1]BASE DE GASTO'!$AC:$AC,'[1]BASE DE GASTO'!$V:$V,Calendario!$B110,'[1]BASE DE GASTO'!$S:$S,Calendario!M$4)</f>
        <v>0</v>
      </c>
      <c r="N110" s="35">
        <f>SUMIFS('[1]BASE DE GASTO'!$AC:$AC,'[1]BASE DE GASTO'!$V:$V,Calendario!$B110,'[1]BASE DE GASTO'!$S:$S,Calendario!N$4)</f>
        <v>0</v>
      </c>
      <c r="O110" s="35">
        <f>SUMIFS('[1]BASE DE GASTO'!$AC:$AC,'[1]BASE DE GASTO'!$V:$V,Calendario!$B110,'[1]BASE DE GASTO'!$S:$S,Calendario!O$4)</f>
        <v>0</v>
      </c>
      <c r="P110" s="35">
        <f>SUMIFS('[1]BASE DE GASTO'!$AC:$AC,'[1]BASE DE GASTO'!$V:$V,Calendario!$B110,'[1]BASE DE GASTO'!$S:$S,Calendario!P$4)</f>
        <v>0</v>
      </c>
      <c r="Q110" s="35">
        <f>SUMIFS('[1]BASE DE GASTO'!$AC:$AC,'[1]BASE DE GASTO'!$V:$V,Calendario!$B110,'[1]BASE DE GASTO'!$S:$S,Calendario!Q$4)</f>
        <v>0</v>
      </c>
      <c r="R110" s="35">
        <f>SUMIFS('[1]BASE DE GASTO'!$AC:$AC,'[1]BASE DE GASTO'!$V:$V,Calendario!$B110,'[1]BASE DE GASTO'!$S:$S,Calendario!R$4)</f>
        <v>0</v>
      </c>
      <c r="S110" s="35">
        <f>SUMIFS('[1]BASE DE GASTO'!$AC:$AC,'[1]BASE DE GASTO'!$V:$V,Calendario!$B110,'[1]BASE DE GASTO'!$S:$S,Calendario!S$4)</f>
        <v>0</v>
      </c>
      <c r="T110" s="35">
        <f>SUMIFS('[1]BASE DE GASTO'!$AC:$AC,'[1]BASE DE GASTO'!$V:$V,Calendario!$B110,'[1]BASE DE GASTO'!$S:$S,Calendario!T$4)</f>
        <v>0</v>
      </c>
    </row>
    <row r="111" spans="1:20" ht="32.4" x14ac:dyDescent="0.3">
      <c r="A111" s="4"/>
      <c r="B111" s="33">
        <v>33605</v>
      </c>
      <c r="C111" s="26" t="s">
        <v>97</v>
      </c>
      <c r="D111" s="37">
        <v>73600</v>
      </c>
      <c r="E111" s="34">
        <v>73600</v>
      </c>
      <c r="F111" s="36">
        <f>SUMIFS('[1]BASE DE GASTO'!$AC:$AC,'[1]BASE DE GASTO'!$V:$V,Calendario!$B111)</f>
        <v>0</v>
      </c>
      <c r="G111" s="60"/>
      <c r="H111" s="36">
        <f t="shared" si="30"/>
        <v>0</v>
      </c>
      <c r="I111" s="35">
        <f>SUMIFS('[1]BASE DE GASTO'!$AC:$AC,'[1]BASE DE GASTO'!$V:$V,Calendario!$B111,'[1]BASE DE GASTO'!$S:$S,Calendario!I$4)</f>
        <v>0</v>
      </c>
      <c r="J111" s="35">
        <f>SUMIFS('[1]BASE DE GASTO'!$AC:$AC,'[1]BASE DE GASTO'!$V:$V,Calendario!$B111,'[1]BASE DE GASTO'!$S:$S,Calendario!J$4)</f>
        <v>0</v>
      </c>
      <c r="K111" s="35">
        <f>SUMIFS('[1]BASE DE GASTO'!$AC:$AC,'[1]BASE DE GASTO'!$V:$V,Calendario!$B111,'[1]BASE DE GASTO'!$S:$S,Calendario!K$4)</f>
        <v>0</v>
      </c>
      <c r="L111" s="35">
        <f>SUMIFS('[1]BASE DE GASTO'!$AC:$AC,'[1]BASE DE GASTO'!$V:$V,Calendario!$B111,'[1]BASE DE GASTO'!$S:$S,Calendario!L$4)</f>
        <v>0</v>
      </c>
      <c r="M111" s="35">
        <f>SUMIFS('[1]BASE DE GASTO'!$AC:$AC,'[1]BASE DE GASTO'!$V:$V,Calendario!$B111,'[1]BASE DE GASTO'!$S:$S,Calendario!M$4)</f>
        <v>0</v>
      </c>
      <c r="N111" s="35">
        <f>SUMIFS('[1]BASE DE GASTO'!$AC:$AC,'[1]BASE DE GASTO'!$V:$V,Calendario!$B111,'[1]BASE DE GASTO'!$S:$S,Calendario!N$4)</f>
        <v>0</v>
      </c>
      <c r="O111" s="35">
        <f>SUMIFS('[1]BASE DE GASTO'!$AC:$AC,'[1]BASE DE GASTO'!$V:$V,Calendario!$B111,'[1]BASE DE GASTO'!$S:$S,Calendario!O$4)</f>
        <v>0</v>
      </c>
      <c r="P111" s="35">
        <f>SUMIFS('[1]BASE DE GASTO'!$AC:$AC,'[1]BASE DE GASTO'!$V:$V,Calendario!$B111,'[1]BASE DE GASTO'!$S:$S,Calendario!P$4)</f>
        <v>0</v>
      </c>
      <c r="Q111" s="35">
        <f>SUMIFS('[1]BASE DE GASTO'!$AC:$AC,'[1]BASE DE GASTO'!$V:$V,Calendario!$B111,'[1]BASE DE GASTO'!$S:$S,Calendario!Q$4)</f>
        <v>0</v>
      </c>
      <c r="R111" s="35">
        <f>SUMIFS('[1]BASE DE GASTO'!$AC:$AC,'[1]BASE DE GASTO'!$V:$V,Calendario!$B111,'[1]BASE DE GASTO'!$S:$S,Calendario!R$4)</f>
        <v>0</v>
      </c>
      <c r="S111" s="35">
        <f>SUMIFS('[1]BASE DE GASTO'!$AC:$AC,'[1]BASE DE GASTO'!$V:$V,Calendario!$B111,'[1]BASE DE GASTO'!$S:$S,Calendario!S$4)</f>
        <v>0</v>
      </c>
      <c r="T111" s="35">
        <f>SUMIFS('[1]BASE DE GASTO'!$AC:$AC,'[1]BASE DE GASTO'!$V:$V,Calendario!$B111,'[1]BASE DE GASTO'!$S:$S,Calendario!T$4)</f>
        <v>0</v>
      </c>
    </row>
    <row r="112" spans="1:20" x14ac:dyDescent="0.3">
      <c r="A112" s="4"/>
      <c r="B112" s="33">
        <v>33606</v>
      </c>
      <c r="C112" s="26" t="s">
        <v>98</v>
      </c>
      <c r="D112" s="37" t="s">
        <v>27</v>
      </c>
      <c r="E112" s="34" t="s">
        <v>27</v>
      </c>
      <c r="F112" s="36">
        <f>SUMIFS('[1]BASE DE GASTO'!$AC:$AC,'[1]BASE DE GASTO'!$V:$V,Calendario!$B112)</f>
        <v>0</v>
      </c>
      <c r="G112" s="60"/>
      <c r="H112" s="36">
        <f t="shared" si="30"/>
        <v>0</v>
      </c>
      <c r="I112" s="35">
        <f>SUMIFS('[1]BASE DE GASTO'!$AC:$AC,'[1]BASE DE GASTO'!$V:$V,Calendario!$B112,'[1]BASE DE GASTO'!$S:$S,Calendario!I$4)</f>
        <v>0</v>
      </c>
      <c r="J112" s="35">
        <f>SUMIFS('[1]BASE DE GASTO'!$AC:$AC,'[1]BASE DE GASTO'!$V:$V,Calendario!$B112,'[1]BASE DE GASTO'!$S:$S,Calendario!J$4)</f>
        <v>0</v>
      </c>
      <c r="K112" s="35">
        <f>SUMIFS('[1]BASE DE GASTO'!$AC:$AC,'[1]BASE DE GASTO'!$V:$V,Calendario!$B112,'[1]BASE DE GASTO'!$S:$S,Calendario!K$4)</f>
        <v>0</v>
      </c>
      <c r="L112" s="35">
        <f>SUMIFS('[1]BASE DE GASTO'!$AC:$AC,'[1]BASE DE GASTO'!$V:$V,Calendario!$B112,'[1]BASE DE GASTO'!$S:$S,Calendario!L$4)</f>
        <v>0</v>
      </c>
      <c r="M112" s="35">
        <f>SUMIFS('[1]BASE DE GASTO'!$AC:$AC,'[1]BASE DE GASTO'!$V:$V,Calendario!$B112,'[1]BASE DE GASTO'!$S:$S,Calendario!M$4)</f>
        <v>0</v>
      </c>
      <c r="N112" s="35">
        <f>SUMIFS('[1]BASE DE GASTO'!$AC:$AC,'[1]BASE DE GASTO'!$V:$V,Calendario!$B112,'[1]BASE DE GASTO'!$S:$S,Calendario!N$4)</f>
        <v>0</v>
      </c>
      <c r="O112" s="35">
        <f>SUMIFS('[1]BASE DE GASTO'!$AC:$AC,'[1]BASE DE GASTO'!$V:$V,Calendario!$B112,'[1]BASE DE GASTO'!$S:$S,Calendario!O$4)</f>
        <v>0</v>
      </c>
      <c r="P112" s="35">
        <f>SUMIFS('[1]BASE DE GASTO'!$AC:$AC,'[1]BASE DE GASTO'!$V:$V,Calendario!$B112,'[1]BASE DE GASTO'!$S:$S,Calendario!P$4)</f>
        <v>0</v>
      </c>
      <c r="Q112" s="35">
        <f>SUMIFS('[1]BASE DE GASTO'!$AC:$AC,'[1]BASE DE GASTO'!$V:$V,Calendario!$B112,'[1]BASE DE GASTO'!$S:$S,Calendario!Q$4)</f>
        <v>0</v>
      </c>
      <c r="R112" s="35">
        <f>SUMIFS('[1]BASE DE GASTO'!$AC:$AC,'[1]BASE DE GASTO'!$V:$V,Calendario!$B112,'[1]BASE DE GASTO'!$S:$S,Calendario!R$4)</f>
        <v>0</v>
      </c>
      <c r="S112" s="35">
        <f>SUMIFS('[1]BASE DE GASTO'!$AC:$AC,'[1]BASE DE GASTO'!$V:$V,Calendario!$B112,'[1]BASE DE GASTO'!$S:$S,Calendario!S$4)</f>
        <v>0</v>
      </c>
      <c r="T112" s="35">
        <f>SUMIFS('[1]BASE DE GASTO'!$AC:$AC,'[1]BASE DE GASTO'!$V:$V,Calendario!$B112,'[1]BASE DE GASTO'!$S:$S,Calendario!T$4)</f>
        <v>0</v>
      </c>
    </row>
    <row r="113" spans="1:20" x14ac:dyDescent="0.3">
      <c r="A113" s="4"/>
      <c r="B113" s="33">
        <v>33801</v>
      </c>
      <c r="C113" s="26" t="s">
        <v>99</v>
      </c>
      <c r="D113" s="37">
        <v>25680000</v>
      </c>
      <c r="E113" s="34">
        <v>25680000</v>
      </c>
      <c r="F113" s="36">
        <f>SUMIFS('[1]BASE DE GASTO'!$AC:$AC,'[1]BASE DE GASTO'!$V:$V,Calendario!$B113)</f>
        <v>6630341.2200000007</v>
      </c>
      <c r="G113" s="60"/>
      <c r="H113" s="36">
        <f t="shared" si="30"/>
        <v>6630341.2199999997</v>
      </c>
      <c r="I113" s="35">
        <f>SUMIFS('[1]BASE DE GASTO'!$AC:$AC,'[1]BASE DE GASTO'!$V:$V,Calendario!$B113,'[1]BASE DE GASTO'!$S:$S,Calendario!I$4)</f>
        <v>906797.40999999992</v>
      </c>
      <c r="J113" s="35">
        <f>SUMIFS('[1]BASE DE GASTO'!$AC:$AC,'[1]BASE DE GASTO'!$V:$V,Calendario!$B113,'[1]BASE DE GASTO'!$S:$S,Calendario!J$4)</f>
        <v>621353.22</v>
      </c>
      <c r="K113" s="35">
        <f>SUMIFS('[1]BASE DE GASTO'!$AC:$AC,'[1]BASE DE GASTO'!$V:$V,Calendario!$B113,'[1]BASE DE GASTO'!$S:$S,Calendario!K$4)</f>
        <v>2080526.4</v>
      </c>
      <c r="L113" s="35">
        <f>SUMIFS('[1]BASE DE GASTO'!$AC:$AC,'[1]BASE DE GASTO'!$V:$V,Calendario!$B113,'[1]BASE DE GASTO'!$S:$S,Calendario!L$4)</f>
        <v>830781.48</v>
      </c>
      <c r="M113" s="35">
        <f>SUMIFS('[1]BASE DE GASTO'!$AC:$AC,'[1]BASE DE GASTO'!$V:$V,Calendario!$B113,'[1]BASE DE GASTO'!$S:$S,Calendario!M$4)</f>
        <v>1311758.71</v>
      </c>
      <c r="N113" s="35">
        <f>SUMIFS('[1]BASE DE GASTO'!$AC:$AC,'[1]BASE DE GASTO'!$V:$V,Calendario!$B113,'[1]BASE DE GASTO'!$S:$S,Calendario!N$4)</f>
        <v>0</v>
      </c>
      <c r="O113" s="35">
        <f>SUMIFS('[1]BASE DE GASTO'!$AC:$AC,'[1]BASE DE GASTO'!$V:$V,Calendario!$B113,'[1]BASE DE GASTO'!$S:$S,Calendario!O$4)</f>
        <v>0</v>
      </c>
      <c r="P113" s="35">
        <f>SUMIFS('[1]BASE DE GASTO'!$AC:$AC,'[1]BASE DE GASTO'!$V:$V,Calendario!$B113,'[1]BASE DE GASTO'!$S:$S,Calendario!P$4)</f>
        <v>0</v>
      </c>
      <c r="Q113" s="35">
        <f>SUMIFS('[1]BASE DE GASTO'!$AC:$AC,'[1]BASE DE GASTO'!$V:$V,Calendario!$B113,'[1]BASE DE GASTO'!$S:$S,Calendario!Q$4)</f>
        <v>0</v>
      </c>
      <c r="R113" s="35">
        <f>SUMIFS('[1]BASE DE GASTO'!$AC:$AC,'[1]BASE DE GASTO'!$V:$V,Calendario!$B113,'[1]BASE DE GASTO'!$S:$S,Calendario!R$4)</f>
        <v>0</v>
      </c>
      <c r="S113" s="35">
        <f>SUMIFS('[1]BASE DE GASTO'!$AC:$AC,'[1]BASE DE GASTO'!$V:$V,Calendario!$B113,'[1]BASE DE GASTO'!$S:$S,Calendario!S$4)</f>
        <v>0</v>
      </c>
      <c r="T113" s="35">
        <f>SUMIFS('[1]BASE DE GASTO'!$AC:$AC,'[1]BASE DE GASTO'!$V:$V,Calendario!$B113,'[1]BASE DE GASTO'!$S:$S,Calendario!T$4)</f>
        <v>879124</v>
      </c>
    </row>
    <row r="114" spans="1:20" x14ac:dyDescent="0.3">
      <c r="A114" s="4"/>
      <c r="B114" s="33">
        <v>33901</v>
      </c>
      <c r="C114" s="26" t="s">
        <v>100</v>
      </c>
      <c r="D114" s="37">
        <v>9110944</v>
      </c>
      <c r="E114" s="34">
        <v>9110944</v>
      </c>
      <c r="F114" s="36">
        <f>SUMIFS('[1]BASE DE GASTO'!$AC:$AC,'[1]BASE DE GASTO'!$V:$V,Calendario!$B114)</f>
        <v>506400.68000000005</v>
      </c>
      <c r="G114" s="60"/>
      <c r="H114" s="36">
        <f t="shared" si="30"/>
        <v>506400.68</v>
      </c>
      <c r="I114" s="35">
        <f>SUMIFS('[1]BASE DE GASTO'!$AC:$AC,'[1]BASE DE GASTO'!$V:$V,Calendario!$B114,'[1]BASE DE GASTO'!$S:$S,Calendario!I$4)</f>
        <v>0</v>
      </c>
      <c r="J114" s="35">
        <f>SUMIFS('[1]BASE DE GASTO'!$AC:$AC,'[1]BASE DE GASTO'!$V:$V,Calendario!$B114,'[1]BASE DE GASTO'!$S:$S,Calendario!J$4)</f>
        <v>0</v>
      </c>
      <c r="K114" s="35">
        <f>SUMIFS('[1]BASE DE GASTO'!$AC:$AC,'[1]BASE DE GASTO'!$V:$V,Calendario!$B114,'[1]BASE DE GASTO'!$S:$S,Calendario!K$4)</f>
        <v>105000</v>
      </c>
      <c r="L114" s="35">
        <f>SUMIFS('[1]BASE DE GASTO'!$AC:$AC,'[1]BASE DE GASTO'!$V:$V,Calendario!$B114,'[1]BASE DE GASTO'!$S:$S,Calendario!L$4)</f>
        <v>0</v>
      </c>
      <c r="M114" s="35">
        <f>SUMIFS('[1]BASE DE GASTO'!$AC:$AC,'[1]BASE DE GASTO'!$V:$V,Calendario!$B114,'[1]BASE DE GASTO'!$S:$S,Calendario!M$4)</f>
        <v>75527.11</v>
      </c>
      <c r="N114" s="35">
        <f>SUMIFS('[1]BASE DE GASTO'!$AC:$AC,'[1]BASE DE GASTO'!$V:$V,Calendario!$B114,'[1]BASE DE GASTO'!$S:$S,Calendario!N$4)</f>
        <v>0</v>
      </c>
      <c r="O114" s="35">
        <f>SUMIFS('[1]BASE DE GASTO'!$AC:$AC,'[1]BASE DE GASTO'!$V:$V,Calendario!$B114,'[1]BASE DE GASTO'!$S:$S,Calendario!O$4)</f>
        <v>36982.800000000003</v>
      </c>
      <c r="P114" s="35">
        <f>SUMIFS('[1]BASE DE GASTO'!$AC:$AC,'[1]BASE DE GASTO'!$V:$V,Calendario!$B114,'[1]BASE DE GASTO'!$S:$S,Calendario!P$4)</f>
        <v>0</v>
      </c>
      <c r="Q114" s="35">
        <f>SUMIFS('[1]BASE DE GASTO'!$AC:$AC,'[1]BASE DE GASTO'!$V:$V,Calendario!$B114,'[1]BASE DE GASTO'!$S:$S,Calendario!Q$4)</f>
        <v>254408.02000000002</v>
      </c>
      <c r="R114" s="35">
        <f>SUMIFS('[1]BASE DE GASTO'!$AC:$AC,'[1]BASE DE GASTO'!$V:$V,Calendario!$B114,'[1]BASE DE GASTO'!$S:$S,Calendario!R$4)</f>
        <v>0</v>
      </c>
      <c r="S114" s="35">
        <f>SUMIFS('[1]BASE DE GASTO'!$AC:$AC,'[1]BASE DE GASTO'!$V:$V,Calendario!$B114,'[1]BASE DE GASTO'!$S:$S,Calendario!S$4)</f>
        <v>34482.75</v>
      </c>
      <c r="T114" s="35">
        <f>SUMIFS('[1]BASE DE GASTO'!$AC:$AC,'[1]BASE DE GASTO'!$V:$V,Calendario!$B114,'[1]BASE DE GASTO'!$S:$S,Calendario!T$4)</f>
        <v>0</v>
      </c>
    </row>
    <row r="115" spans="1:20" x14ac:dyDescent="0.3">
      <c r="A115" s="4"/>
      <c r="B115" s="33">
        <v>33903</v>
      </c>
      <c r="C115" s="26" t="s">
        <v>101</v>
      </c>
      <c r="D115" s="37" t="s">
        <v>27</v>
      </c>
      <c r="E115" s="34" t="s">
        <v>27</v>
      </c>
      <c r="F115" s="36">
        <f>SUMIFS('[1]BASE DE GASTO'!$AC:$AC,'[1]BASE DE GASTO'!$V:$V,Calendario!$B115)</f>
        <v>0</v>
      </c>
      <c r="G115" s="60"/>
      <c r="H115" s="36">
        <f t="shared" si="30"/>
        <v>0</v>
      </c>
      <c r="I115" s="35">
        <f>SUMIFS('[1]BASE DE GASTO'!$AC:$AC,'[1]BASE DE GASTO'!$V:$V,Calendario!$B115,'[1]BASE DE GASTO'!$S:$S,Calendario!I$4)</f>
        <v>0</v>
      </c>
      <c r="J115" s="35">
        <f>SUMIFS('[1]BASE DE GASTO'!$AC:$AC,'[1]BASE DE GASTO'!$V:$V,Calendario!$B115,'[1]BASE DE GASTO'!$S:$S,Calendario!J$4)</f>
        <v>0</v>
      </c>
      <c r="K115" s="35">
        <f>SUMIFS('[1]BASE DE GASTO'!$AC:$AC,'[1]BASE DE GASTO'!$V:$V,Calendario!$B115,'[1]BASE DE GASTO'!$S:$S,Calendario!K$4)</f>
        <v>0</v>
      </c>
      <c r="L115" s="35">
        <f>SUMIFS('[1]BASE DE GASTO'!$AC:$AC,'[1]BASE DE GASTO'!$V:$V,Calendario!$B115,'[1]BASE DE GASTO'!$S:$S,Calendario!L$4)</f>
        <v>0</v>
      </c>
      <c r="M115" s="35">
        <f>SUMIFS('[1]BASE DE GASTO'!$AC:$AC,'[1]BASE DE GASTO'!$V:$V,Calendario!$B115,'[1]BASE DE GASTO'!$S:$S,Calendario!M$4)</f>
        <v>0</v>
      </c>
      <c r="N115" s="35">
        <f>SUMIFS('[1]BASE DE GASTO'!$AC:$AC,'[1]BASE DE GASTO'!$V:$V,Calendario!$B115,'[1]BASE DE GASTO'!$S:$S,Calendario!N$4)</f>
        <v>0</v>
      </c>
      <c r="O115" s="35">
        <f>SUMIFS('[1]BASE DE GASTO'!$AC:$AC,'[1]BASE DE GASTO'!$V:$V,Calendario!$B115,'[1]BASE DE GASTO'!$S:$S,Calendario!O$4)</f>
        <v>0</v>
      </c>
      <c r="P115" s="35">
        <f>SUMIFS('[1]BASE DE GASTO'!$AC:$AC,'[1]BASE DE GASTO'!$V:$V,Calendario!$B115,'[1]BASE DE GASTO'!$S:$S,Calendario!P$4)</f>
        <v>0</v>
      </c>
      <c r="Q115" s="35">
        <f>SUMIFS('[1]BASE DE GASTO'!$AC:$AC,'[1]BASE DE GASTO'!$V:$V,Calendario!$B115,'[1]BASE DE GASTO'!$S:$S,Calendario!Q$4)</f>
        <v>0</v>
      </c>
      <c r="R115" s="35">
        <f>SUMIFS('[1]BASE DE GASTO'!$AC:$AC,'[1]BASE DE GASTO'!$V:$V,Calendario!$B115,'[1]BASE DE GASTO'!$S:$S,Calendario!R$4)</f>
        <v>0</v>
      </c>
      <c r="S115" s="35">
        <f>SUMIFS('[1]BASE DE GASTO'!$AC:$AC,'[1]BASE DE GASTO'!$V:$V,Calendario!$B115,'[1]BASE DE GASTO'!$S:$S,Calendario!S$4)</f>
        <v>0</v>
      </c>
      <c r="T115" s="35">
        <f>SUMIFS('[1]BASE DE GASTO'!$AC:$AC,'[1]BASE DE GASTO'!$V:$V,Calendario!$B115,'[1]BASE DE GASTO'!$S:$S,Calendario!T$4)</f>
        <v>0</v>
      </c>
    </row>
    <row r="116" spans="1:20" x14ac:dyDescent="0.3">
      <c r="A116" s="4"/>
      <c r="B116" s="33"/>
      <c r="C116" s="26"/>
      <c r="D116" s="37"/>
      <c r="E116" s="34"/>
      <c r="F116" s="36"/>
      <c r="G116" s="60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1:20" x14ac:dyDescent="0.3">
      <c r="A117" s="4"/>
      <c r="B117" s="27">
        <v>3400</v>
      </c>
      <c r="C117" s="21" t="s">
        <v>102</v>
      </c>
      <c r="D117" s="38">
        <f>SUM(D118:D120)</f>
        <v>24550242</v>
      </c>
      <c r="E117" s="22">
        <f>SUM(E118:E120)</f>
        <v>24550242</v>
      </c>
      <c r="F117" s="23">
        <f>SUM(F118:F120)</f>
        <v>8245680.5399999991</v>
      </c>
      <c r="G117" s="59"/>
      <c r="H117" s="23">
        <f>SUM(H118:H120)</f>
        <v>8245680.5399999991</v>
      </c>
      <c r="I117" s="23">
        <f t="shared" ref="I117:T117" si="31">SUM(I118:I120)</f>
        <v>2070034.07</v>
      </c>
      <c r="J117" s="23">
        <f t="shared" si="31"/>
        <v>122421.45999999999</v>
      </c>
      <c r="K117" s="23">
        <f t="shared" si="31"/>
        <v>3842486.8499999992</v>
      </c>
      <c r="L117" s="23">
        <f t="shared" si="31"/>
        <v>238246.59999999998</v>
      </c>
      <c r="M117" s="23">
        <f t="shared" si="31"/>
        <v>14054.67</v>
      </c>
      <c r="N117" s="23">
        <f t="shared" si="31"/>
        <v>1694831.24</v>
      </c>
      <c r="O117" s="23">
        <f t="shared" si="31"/>
        <v>15857.63</v>
      </c>
      <c r="P117" s="23">
        <f t="shared" si="31"/>
        <v>15957.570000000002</v>
      </c>
      <c r="Q117" s="23">
        <f t="shared" si="31"/>
        <v>20318.82</v>
      </c>
      <c r="R117" s="23">
        <f t="shared" si="31"/>
        <v>31120.510000000002</v>
      </c>
      <c r="S117" s="23">
        <f t="shared" si="31"/>
        <v>18866.36</v>
      </c>
      <c r="T117" s="23">
        <f t="shared" si="31"/>
        <v>161484.76</v>
      </c>
    </row>
    <row r="118" spans="1:20" x14ac:dyDescent="0.3">
      <c r="A118" s="4"/>
      <c r="B118" s="33">
        <v>34101</v>
      </c>
      <c r="C118" s="26" t="s">
        <v>103</v>
      </c>
      <c r="D118" s="37">
        <v>1494682</v>
      </c>
      <c r="E118" s="34">
        <v>1494682</v>
      </c>
      <c r="F118" s="36">
        <f>SUMIFS('[1]BASE DE GASTO'!$AC:$AC,'[1]BASE DE GASTO'!$V:$V,Calendario!$B118)</f>
        <v>406808.21000000008</v>
      </c>
      <c r="G118" s="60"/>
      <c r="H118" s="36">
        <f t="shared" ref="H118:H120" si="32">SUM(I118:T118)</f>
        <v>406808.21000000008</v>
      </c>
      <c r="I118" s="35">
        <f>SUMIFS('[1]BASE DE GASTO'!$AC:$AC,'[1]BASE DE GASTO'!$V:$V,Calendario!$B118,'[1]BASE DE GASTO'!$S:$S,Calendario!I$4)</f>
        <v>26803.839999999997</v>
      </c>
      <c r="J118" s="35">
        <f>SUMIFS('[1]BASE DE GASTO'!$AC:$AC,'[1]BASE DE GASTO'!$V:$V,Calendario!$B118,'[1]BASE DE GASTO'!$S:$S,Calendario!J$4)</f>
        <v>57604.57</v>
      </c>
      <c r="K118" s="35">
        <f>SUMIFS('[1]BASE DE GASTO'!$AC:$AC,'[1]BASE DE GASTO'!$V:$V,Calendario!$B118,'[1]BASE DE GASTO'!$S:$S,Calendario!K$4)</f>
        <v>14907.510000000002</v>
      </c>
      <c r="L118" s="35">
        <f>SUMIFS('[1]BASE DE GASTO'!$AC:$AC,'[1]BASE DE GASTO'!$V:$V,Calendario!$B118,'[1]BASE DE GASTO'!$S:$S,Calendario!L$4)</f>
        <v>15378.060000000001</v>
      </c>
      <c r="M118" s="35">
        <f>SUMIFS('[1]BASE DE GASTO'!$AC:$AC,'[1]BASE DE GASTO'!$V:$V,Calendario!$B118,'[1]BASE DE GASTO'!$S:$S,Calendario!M$4)</f>
        <v>14054.67</v>
      </c>
      <c r="N118" s="35">
        <f>SUMIFS('[1]BASE DE GASTO'!$AC:$AC,'[1]BASE DE GASTO'!$V:$V,Calendario!$B118,'[1]BASE DE GASTO'!$S:$S,Calendario!N$4)</f>
        <v>15134.569999999998</v>
      </c>
      <c r="O118" s="35">
        <f>SUMIFS('[1]BASE DE GASTO'!$AC:$AC,'[1]BASE DE GASTO'!$V:$V,Calendario!$B118,'[1]BASE DE GASTO'!$S:$S,Calendario!O$4)</f>
        <v>15857.63</v>
      </c>
      <c r="P118" s="35">
        <f>SUMIFS('[1]BASE DE GASTO'!$AC:$AC,'[1]BASE DE GASTO'!$V:$V,Calendario!$B118,'[1]BASE DE GASTO'!$S:$S,Calendario!P$4)</f>
        <v>15957.570000000002</v>
      </c>
      <c r="Q118" s="35">
        <f>SUMIFS('[1]BASE DE GASTO'!$AC:$AC,'[1]BASE DE GASTO'!$V:$V,Calendario!$B118,'[1]BASE DE GASTO'!$S:$S,Calendario!Q$4)</f>
        <v>20318.82</v>
      </c>
      <c r="R118" s="35">
        <f>SUMIFS('[1]BASE DE GASTO'!$AC:$AC,'[1]BASE DE GASTO'!$V:$V,Calendario!$B118,'[1]BASE DE GASTO'!$S:$S,Calendario!R$4)</f>
        <v>31120.510000000002</v>
      </c>
      <c r="S118" s="35">
        <f>SUMIFS('[1]BASE DE GASTO'!$AC:$AC,'[1]BASE DE GASTO'!$V:$V,Calendario!$B118,'[1]BASE DE GASTO'!$S:$S,Calendario!S$4)</f>
        <v>18185.7</v>
      </c>
      <c r="T118" s="35">
        <f>SUMIFS('[1]BASE DE GASTO'!$AC:$AC,'[1]BASE DE GASTO'!$V:$V,Calendario!$B118,'[1]BASE DE GASTO'!$S:$S,Calendario!T$4)</f>
        <v>161484.76</v>
      </c>
    </row>
    <row r="119" spans="1:20" x14ac:dyDescent="0.3">
      <c r="A119" s="4"/>
      <c r="B119" s="33">
        <v>34501</v>
      </c>
      <c r="C119" s="26" t="s">
        <v>104</v>
      </c>
      <c r="D119" s="37">
        <v>2055560</v>
      </c>
      <c r="E119" s="34">
        <f>2055560+2000</f>
        <v>2057560</v>
      </c>
      <c r="F119" s="36">
        <f>SUMIFS('[1]BASE DE GASTO'!$AC:$AC,'[1]BASE DE GASTO'!$V:$V,Calendario!$B119)</f>
        <v>2057374.2100000002</v>
      </c>
      <c r="G119" s="60"/>
      <c r="H119" s="36">
        <f t="shared" si="32"/>
        <v>2057374.21</v>
      </c>
      <c r="I119" s="35">
        <f>SUMIFS('[1]BASE DE GASTO'!$AC:$AC,'[1]BASE DE GASTO'!$V:$V,Calendario!$B119,'[1]BASE DE GASTO'!$S:$S,Calendario!I$4)</f>
        <v>2043230.23</v>
      </c>
      <c r="J119" s="35">
        <f>SUMIFS('[1]BASE DE GASTO'!$AC:$AC,'[1]BASE DE GASTO'!$V:$V,Calendario!$B119,'[1]BASE DE GASTO'!$S:$S,Calendario!J$4)</f>
        <v>13463.32</v>
      </c>
      <c r="K119" s="35">
        <f>SUMIFS('[1]BASE DE GASTO'!$AC:$AC,'[1]BASE DE GASTO'!$V:$V,Calendario!$B119,'[1]BASE DE GASTO'!$S:$S,Calendario!K$4)</f>
        <v>0</v>
      </c>
      <c r="L119" s="35">
        <f>SUMIFS('[1]BASE DE GASTO'!$AC:$AC,'[1]BASE DE GASTO'!$V:$V,Calendario!$B119,'[1]BASE DE GASTO'!$S:$S,Calendario!L$4)</f>
        <v>0</v>
      </c>
      <c r="M119" s="35">
        <f>SUMIFS('[1]BASE DE GASTO'!$AC:$AC,'[1]BASE DE GASTO'!$V:$V,Calendario!$B119,'[1]BASE DE GASTO'!$S:$S,Calendario!M$4)</f>
        <v>0</v>
      </c>
      <c r="N119" s="35">
        <f>SUMIFS('[1]BASE DE GASTO'!$AC:$AC,'[1]BASE DE GASTO'!$V:$V,Calendario!$B119,'[1]BASE DE GASTO'!$S:$S,Calendario!N$4)</f>
        <v>0</v>
      </c>
      <c r="O119" s="35">
        <f>SUMIFS('[1]BASE DE GASTO'!$AC:$AC,'[1]BASE DE GASTO'!$V:$V,Calendario!$B119,'[1]BASE DE GASTO'!$S:$S,Calendario!O$4)</f>
        <v>0</v>
      </c>
      <c r="P119" s="35">
        <f>SUMIFS('[1]BASE DE GASTO'!$AC:$AC,'[1]BASE DE GASTO'!$V:$V,Calendario!$B119,'[1]BASE DE GASTO'!$S:$S,Calendario!P$4)</f>
        <v>0</v>
      </c>
      <c r="Q119" s="35">
        <f>SUMIFS('[1]BASE DE GASTO'!$AC:$AC,'[1]BASE DE GASTO'!$V:$V,Calendario!$B119,'[1]BASE DE GASTO'!$S:$S,Calendario!Q$4)</f>
        <v>0</v>
      </c>
      <c r="R119" s="35">
        <f>SUMIFS('[1]BASE DE GASTO'!$AC:$AC,'[1]BASE DE GASTO'!$V:$V,Calendario!$B119,'[1]BASE DE GASTO'!$S:$S,Calendario!R$4)</f>
        <v>0</v>
      </c>
      <c r="S119" s="35">
        <f>SUMIFS('[1]BASE DE GASTO'!$AC:$AC,'[1]BASE DE GASTO'!$V:$V,Calendario!$B119,'[1]BASE DE GASTO'!$S:$S,Calendario!S$4)</f>
        <v>680.66</v>
      </c>
      <c r="T119" s="35">
        <f>SUMIFS('[1]BASE DE GASTO'!$AC:$AC,'[1]BASE DE GASTO'!$V:$V,Calendario!$B119,'[1]BASE DE GASTO'!$S:$S,Calendario!T$4)</f>
        <v>0</v>
      </c>
    </row>
    <row r="120" spans="1:20" x14ac:dyDescent="0.3">
      <c r="A120" s="4"/>
      <c r="B120" s="33">
        <v>34701</v>
      </c>
      <c r="C120" s="26" t="s">
        <v>105</v>
      </c>
      <c r="D120" s="37">
        <v>21000000</v>
      </c>
      <c r="E120" s="34">
        <f>21000000-2000</f>
        <v>20998000</v>
      </c>
      <c r="F120" s="36">
        <f>SUMIFS('[1]BASE DE GASTO'!$AC:$AC,'[1]BASE DE GASTO'!$V:$V,Calendario!$B120)</f>
        <v>5781498.1199999992</v>
      </c>
      <c r="G120" s="60"/>
      <c r="H120" s="36">
        <f t="shared" si="32"/>
        <v>5781498.1199999992</v>
      </c>
      <c r="I120" s="35">
        <f>SUMIFS('[1]BASE DE GASTO'!$AC:$AC,'[1]BASE DE GASTO'!$V:$V,Calendario!$B120,'[1]BASE DE GASTO'!$S:$S,Calendario!I$4)</f>
        <v>0</v>
      </c>
      <c r="J120" s="35">
        <f>SUMIFS('[1]BASE DE GASTO'!$AC:$AC,'[1]BASE DE GASTO'!$V:$V,Calendario!$B120,'[1]BASE DE GASTO'!$S:$S,Calendario!J$4)</f>
        <v>51353.57</v>
      </c>
      <c r="K120" s="35">
        <f>SUMIFS('[1]BASE DE GASTO'!$AC:$AC,'[1]BASE DE GASTO'!$V:$V,Calendario!$B120,'[1]BASE DE GASTO'!$S:$S,Calendario!K$4)</f>
        <v>3827579.3399999994</v>
      </c>
      <c r="L120" s="35">
        <f>SUMIFS('[1]BASE DE GASTO'!$AC:$AC,'[1]BASE DE GASTO'!$V:$V,Calendario!$B120,'[1]BASE DE GASTO'!$S:$S,Calendario!L$4)</f>
        <v>222868.53999999998</v>
      </c>
      <c r="M120" s="35">
        <f>SUMIFS('[1]BASE DE GASTO'!$AC:$AC,'[1]BASE DE GASTO'!$V:$V,Calendario!$B120,'[1]BASE DE GASTO'!$S:$S,Calendario!M$4)</f>
        <v>0</v>
      </c>
      <c r="N120" s="35">
        <f>SUMIFS('[1]BASE DE GASTO'!$AC:$AC,'[1]BASE DE GASTO'!$V:$V,Calendario!$B120,'[1]BASE DE GASTO'!$S:$S,Calendario!N$4)</f>
        <v>1679696.67</v>
      </c>
      <c r="O120" s="35">
        <f>SUMIFS('[1]BASE DE GASTO'!$AC:$AC,'[1]BASE DE GASTO'!$V:$V,Calendario!$B120,'[1]BASE DE GASTO'!$S:$S,Calendario!O$4)</f>
        <v>0</v>
      </c>
      <c r="P120" s="35">
        <f>SUMIFS('[1]BASE DE GASTO'!$AC:$AC,'[1]BASE DE GASTO'!$V:$V,Calendario!$B120,'[1]BASE DE GASTO'!$S:$S,Calendario!P$4)</f>
        <v>0</v>
      </c>
      <c r="Q120" s="35">
        <f>SUMIFS('[1]BASE DE GASTO'!$AC:$AC,'[1]BASE DE GASTO'!$V:$V,Calendario!$B120,'[1]BASE DE GASTO'!$S:$S,Calendario!Q$4)</f>
        <v>0</v>
      </c>
      <c r="R120" s="35">
        <f>SUMIFS('[1]BASE DE GASTO'!$AC:$AC,'[1]BASE DE GASTO'!$V:$V,Calendario!$B120,'[1]BASE DE GASTO'!$S:$S,Calendario!R$4)</f>
        <v>0</v>
      </c>
      <c r="S120" s="35">
        <f>SUMIFS('[1]BASE DE GASTO'!$AC:$AC,'[1]BASE DE GASTO'!$V:$V,Calendario!$B120,'[1]BASE DE GASTO'!$S:$S,Calendario!S$4)</f>
        <v>0</v>
      </c>
      <c r="T120" s="35">
        <f>SUMIFS('[1]BASE DE GASTO'!$AC:$AC,'[1]BASE DE GASTO'!$V:$V,Calendario!$B120,'[1]BASE DE GASTO'!$S:$S,Calendario!T$4)</f>
        <v>0</v>
      </c>
    </row>
    <row r="121" spans="1:20" x14ac:dyDescent="0.3">
      <c r="A121" s="4"/>
      <c r="B121" s="33"/>
      <c r="C121" s="26"/>
      <c r="D121" s="37"/>
      <c r="E121" s="34"/>
      <c r="F121" s="36"/>
      <c r="G121" s="60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1:20" ht="32.4" x14ac:dyDescent="0.3">
      <c r="A122" s="4"/>
      <c r="B122" s="27">
        <v>3500</v>
      </c>
      <c r="C122" s="21" t="s">
        <v>106</v>
      </c>
      <c r="D122" s="38">
        <f>SUM(D123:D129)</f>
        <v>14388298</v>
      </c>
      <c r="E122" s="22">
        <f>SUM(E123:E129)</f>
        <v>14388298</v>
      </c>
      <c r="F122" s="23">
        <f>SUM(F123:F129)</f>
        <v>12626079.769999992</v>
      </c>
      <c r="G122" s="59"/>
      <c r="H122" s="23">
        <f>SUM(H123:H129)</f>
        <v>12626079.77</v>
      </c>
      <c r="I122" s="23">
        <f t="shared" ref="I122:T122" si="33">SUM(I123:I129)</f>
        <v>2153956.5299999998</v>
      </c>
      <c r="J122" s="23">
        <f t="shared" si="33"/>
        <v>942186.69000000018</v>
      </c>
      <c r="K122" s="23">
        <f t="shared" si="33"/>
        <v>196850.88999999996</v>
      </c>
      <c r="L122" s="23">
        <f t="shared" si="33"/>
        <v>455941.82999999996</v>
      </c>
      <c r="M122" s="23">
        <f t="shared" si="33"/>
        <v>504119.64000000007</v>
      </c>
      <c r="N122" s="23">
        <f t="shared" si="33"/>
        <v>50226.649999999994</v>
      </c>
      <c r="O122" s="23">
        <f t="shared" si="33"/>
        <v>3021610.93</v>
      </c>
      <c r="P122" s="23">
        <f t="shared" si="33"/>
        <v>43652.439999999995</v>
      </c>
      <c r="Q122" s="23">
        <f t="shared" si="33"/>
        <v>274380.65000000002</v>
      </c>
      <c r="R122" s="23">
        <f t="shared" si="33"/>
        <v>49195.039999999994</v>
      </c>
      <c r="S122" s="23">
        <f t="shared" si="33"/>
        <v>97650.4</v>
      </c>
      <c r="T122" s="23">
        <f t="shared" si="33"/>
        <v>4836308.08</v>
      </c>
    </row>
    <row r="123" spans="1:20" ht="32.4" x14ac:dyDescent="0.3">
      <c r="A123" s="4"/>
      <c r="B123" s="33">
        <v>35101</v>
      </c>
      <c r="C123" s="26" t="s">
        <v>107</v>
      </c>
      <c r="D123" s="37">
        <v>6755202</v>
      </c>
      <c r="E123" s="34">
        <v>6755202</v>
      </c>
      <c r="F123" s="36">
        <f>SUMIFS('[1]BASE DE GASTO'!$AC:$AC,'[1]BASE DE GASTO'!$V:$V,Calendario!$B123)</f>
        <v>6292496.8299999936</v>
      </c>
      <c r="G123" s="60"/>
      <c r="H123" s="36">
        <f t="shared" ref="H123:H129" si="34">SUM(I123:T123)</f>
        <v>6292496.830000001</v>
      </c>
      <c r="I123" s="35">
        <f>SUMIFS('[1]BASE DE GASTO'!$AC:$AC,'[1]BASE DE GASTO'!$V:$V,Calendario!$B123,'[1]BASE DE GASTO'!$S:$S,Calendario!I$4)</f>
        <v>623866.67000000004</v>
      </c>
      <c r="J123" s="35">
        <f>SUMIFS('[1]BASE DE GASTO'!$AC:$AC,'[1]BASE DE GASTO'!$V:$V,Calendario!$B123,'[1]BASE DE GASTO'!$S:$S,Calendario!J$4)</f>
        <v>942186.69000000018</v>
      </c>
      <c r="K123" s="35">
        <f>SUMIFS('[1]BASE DE GASTO'!$AC:$AC,'[1]BASE DE GASTO'!$V:$V,Calendario!$B123,'[1]BASE DE GASTO'!$S:$S,Calendario!K$4)</f>
        <v>191206.05999999997</v>
      </c>
      <c r="L123" s="35">
        <f>SUMIFS('[1]BASE DE GASTO'!$AC:$AC,'[1]BASE DE GASTO'!$V:$V,Calendario!$B123,'[1]BASE DE GASTO'!$S:$S,Calendario!L$4)</f>
        <v>455941.82999999996</v>
      </c>
      <c r="M123" s="35">
        <f>SUMIFS('[1]BASE DE GASTO'!$AC:$AC,'[1]BASE DE GASTO'!$V:$V,Calendario!$B123,'[1]BASE DE GASTO'!$S:$S,Calendario!M$4)</f>
        <v>501572.37000000005</v>
      </c>
      <c r="N123" s="35">
        <f>SUMIFS('[1]BASE DE GASTO'!$AC:$AC,'[1]BASE DE GASTO'!$V:$V,Calendario!$B123,'[1]BASE DE GASTO'!$S:$S,Calendario!N$4)</f>
        <v>50226.649999999994</v>
      </c>
      <c r="O123" s="35">
        <f>SUMIFS('[1]BASE DE GASTO'!$AC:$AC,'[1]BASE DE GASTO'!$V:$V,Calendario!$B123,'[1]BASE DE GASTO'!$S:$S,Calendario!O$4)</f>
        <v>3012201.89</v>
      </c>
      <c r="P123" s="35">
        <f>SUMIFS('[1]BASE DE GASTO'!$AC:$AC,'[1]BASE DE GASTO'!$V:$V,Calendario!$B123,'[1]BASE DE GASTO'!$S:$S,Calendario!P$4)</f>
        <v>43652.439999999995</v>
      </c>
      <c r="Q123" s="35">
        <f>SUMIFS('[1]BASE DE GASTO'!$AC:$AC,'[1]BASE DE GASTO'!$V:$V,Calendario!$B123,'[1]BASE DE GASTO'!$S:$S,Calendario!Q$4)</f>
        <v>273897.89</v>
      </c>
      <c r="R123" s="35">
        <f>SUMIFS('[1]BASE DE GASTO'!$AC:$AC,'[1]BASE DE GASTO'!$V:$V,Calendario!$B123,'[1]BASE DE GASTO'!$S:$S,Calendario!R$4)</f>
        <v>48679.159999999996</v>
      </c>
      <c r="S123" s="35">
        <f>SUMIFS('[1]BASE DE GASTO'!$AC:$AC,'[1]BASE DE GASTO'!$V:$V,Calendario!$B123,'[1]BASE DE GASTO'!$S:$S,Calendario!S$4)</f>
        <v>83150.399999999994</v>
      </c>
      <c r="T123" s="35">
        <f>SUMIFS('[1]BASE DE GASTO'!$AC:$AC,'[1]BASE DE GASTO'!$V:$V,Calendario!$B123,'[1]BASE DE GASTO'!$S:$S,Calendario!T$4)</f>
        <v>65914.78</v>
      </c>
    </row>
    <row r="124" spans="1:20" ht="32.4" x14ac:dyDescent="0.3">
      <c r="A124" s="4"/>
      <c r="B124" s="33">
        <v>35201</v>
      </c>
      <c r="C124" s="26" t="s">
        <v>108</v>
      </c>
      <c r="D124" s="37">
        <v>126720</v>
      </c>
      <c r="E124" s="34">
        <v>126720</v>
      </c>
      <c r="F124" s="36">
        <f>SUMIFS('[1]BASE DE GASTO'!$AC:$AC,'[1]BASE DE GASTO'!$V:$V,Calendario!$B124)</f>
        <v>0</v>
      </c>
      <c r="G124" s="60"/>
      <c r="H124" s="36">
        <f t="shared" si="34"/>
        <v>0</v>
      </c>
      <c r="I124" s="35">
        <f>SUMIFS('[1]BASE DE GASTO'!$AC:$AC,'[1]BASE DE GASTO'!$V:$V,Calendario!$B124,'[1]BASE DE GASTO'!$S:$S,Calendario!I$4)</f>
        <v>0</v>
      </c>
      <c r="J124" s="35">
        <f>SUMIFS('[1]BASE DE GASTO'!$AC:$AC,'[1]BASE DE GASTO'!$V:$V,Calendario!$B124,'[1]BASE DE GASTO'!$S:$S,Calendario!J$4)</f>
        <v>0</v>
      </c>
      <c r="K124" s="35">
        <f>SUMIFS('[1]BASE DE GASTO'!$AC:$AC,'[1]BASE DE GASTO'!$V:$V,Calendario!$B124,'[1]BASE DE GASTO'!$S:$S,Calendario!K$4)</f>
        <v>0</v>
      </c>
      <c r="L124" s="35">
        <f>SUMIFS('[1]BASE DE GASTO'!$AC:$AC,'[1]BASE DE GASTO'!$V:$V,Calendario!$B124,'[1]BASE DE GASTO'!$S:$S,Calendario!L$4)</f>
        <v>0</v>
      </c>
      <c r="M124" s="35">
        <f>SUMIFS('[1]BASE DE GASTO'!$AC:$AC,'[1]BASE DE GASTO'!$V:$V,Calendario!$B124,'[1]BASE DE GASTO'!$S:$S,Calendario!M$4)</f>
        <v>0</v>
      </c>
      <c r="N124" s="35">
        <f>SUMIFS('[1]BASE DE GASTO'!$AC:$AC,'[1]BASE DE GASTO'!$V:$V,Calendario!$B124,'[1]BASE DE GASTO'!$S:$S,Calendario!N$4)</f>
        <v>0</v>
      </c>
      <c r="O124" s="35">
        <f>SUMIFS('[1]BASE DE GASTO'!$AC:$AC,'[1]BASE DE GASTO'!$V:$V,Calendario!$B124,'[1]BASE DE GASTO'!$S:$S,Calendario!O$4)</f>
        <v>0</v>
      </c>
      <c r="P124" s="35">
        <f>SUMIFS('[1]BASE DE GASTO'!$AC:$AC,'[1]BASE DE GASTO'!$V:$V,Calendario!$B124,'[1]BASE DE GASTO'!$S:$S,Calendario!P$4)</f>
        <v>0</v>
      </c>
      <c r="Q124" s="35">
        <f>SUMIFS('[1]BASE DE GASTO'!$AC:$AC,'[1]BASE DE GASTO'!$V:$V,Calendario!$B124,'[1]BASE DE GASTO'!$S:$S,Calendario!Q$4)</f>
        <v>0</v>
      </c>
      <c r="R124" s="35">
        <f>SUMIFS('[1]BASE DE GASTO'!$AC:$AC,'[1]BASE DE GASTO'!$V:$V,Calendario!$B124,'[1]BASE DE GASTO'!$S:$S,Calendario!R$4)</f>
        <v>0</v>
      </c>
      <c r="S124" s="35">
        <f>SUMIFS('[1]BASE DE GASTO'!$AC:$AC,'[1]BASE DE GASTO'!$V:$V,Calendario!$B124,'[1]BASE DE GASTO'!$S:$S,Calendario!S$4)</f>
        <v>0</v>
      </c>
      <c r="T124" s="35">
        <f>SUMIFS('[1]BASE DE GASTO'!$AC:$AC,'[1]BASE DE GASTO'!$V:$V,Calendario!$B124,'[1]BASE DE GASTO'!$S:$S,Calendario!T$4)</f>
        <v>0</v>
      </c>
    </row>
    <row r="125" spans="1:20" x14ac:dyDescent="0.3">
      <c r="A125" s="4"/>
      <c r="B125" s="33">
        <v>35301</v>
      </c>
      <c r="C125" s="26" t="s">
        <v>109</v>
      </c>
      <c r="D125" s="37" t="s">
        <v>27</v>
      </c>
      <c r="E125" s="34" t="s">
        <v>27</v>
      </c>
      <c r="F125" s="36">
        <f>SUMIFS('[1]BASE DE GASTO'!$AC:$AC,'[1]BASE DE GASTO'!$V:$V,Calendario!$B125)</f>
        <v>0</v>
      </c>
      <c r="G125" s="60"/>
      <c r="H125" s="36">
        <f t="shared" si="34"/>
        <v>0</v>
      </c>
      <c r="I125" s="35">
        <f>SUMIFS('[1]BASE DE GASTO'!$AC:$AC,'[1]BASE DE GASTO'!$V:$V,Calendario!$B125,'[1]BASE DE GASTO'!$S:$S,Calendario!I$4)</f>
        <v>0</v>
      </c>
      <c r="J125" s="35">
        <f>SUMIFS('[1]BASE DE GASTO'!$AC:$AC,'[1]BASE DE GASTO'!$V:$V,Calendario!$B125,'[1]BASE DE GASTO'!$S:$S,Calendario!J$4)</f>
        <v>0</v>
      </c>
      <c r="K125" s="35">
        <f>SUMIFS('[1]BASE DE GASTO'!$AC:$AC,'[1]BASE DE GASTO'!$V:$V,Calendario!$B125,'[1]BASE DE GASTO'!$S:$S,Calendario!K$4)</f>
        <v>0</v>
      </c>
      <c r="L125" s="35">
        <f>SUMIFS('[1]BASE DE GASTO'!$AC:$AC,'[1]BASE DE GASTO'!$V:$V,Calendario!$B125,'[1]BASE DE GASTO'!$S:$S,Calendario!L$4)</f>
        <v>0</v>
      </c>
      <c r="M125" s="35">
        <f>SUMIFS('[1]BASE DE GASTO'!$AC:$AC,'[1]BASE DE GASTO'!$V:$V,Calendario!$B125,'[1]BASE DE GASTO'!$S:$S,Calendario!M$4)</f>
        <v>0</v>
      </c>
      <c r="N125" s="35">
        <f>SUMIFS('[1]BASE DE GASTO'!$AC:$AC,'[1]BASE DE GASTO'!$V:$V,Calendario!$B125,'[1]BASE DE GASTO'!$S:$S,Calendario!N$4)</f>
        <v>0</v>
      </c>
      <c r="O125" s="35">
        <f>SUMIFS('[1]BASE DE GASTO'!$AC:$AC,'[1]BASE DE GASTO'!$V:$V,Calendario!$B125,'[1]BASE DE GASTO'!$S:$S,Calendario!O$4)</f>
        <v>0</v>
      </c>
      <c r="P125" s="35">
        <f>SUMIFS('[1]BASE DE GASTO'!$AC:$AC,'[1]BASE DE GASTO'!$V:$V,Calendario!$B125,'[1]BASE DE GASTO'!$S:$S,Calendario!P$4)</f>
        <v>0</v>
      </c>
      <c r="Q125" s="35">
        <f>SUMIFS('[1]BASE DE GASTO'!$AC:$AC,'[1]BASE DE GASTO'!$V:$V,Calendario!$B125,'[1]BASE DE GASTO'!$S:$S,Calendario!Q$4)</f>
        <v>0</v>
      </c>
      <c r="R125" s="35">
        <f>SUMIFS('[1]BASE DE GASTO'!$AC:$AC,'[1]BASE DE GASTO'!$V:$V,Calendario!$B125,'[1]BASE DE GASTO'!$S:$S,Calendario!R$4)</f>
        <v>0</v>
      </c>
      <c r="S125" s="35">
        <f>SUMIFS('[1]BASE DE GASTO'!$AC:$AC,'[1]BASE DE GASTO'!$V:$V,Calendario!$B125,'[1]BASE DE GASTO'!$S:$S,Calendario!S$4)</f>
        <v>0</v>
      </c>
      <c r="T125" s="35">
        <f>SUMIFS('[1]BASE DE GASTO'!$AC:$AC,'[1]BASE DE GASTO'!$V:$V,Calendario!$B125,'[1]BASE DE GASTO'!$S:$S,Calendario!T$4)</f>
        <v>0</v>
      </c>
    </row>
    <row r="126" spans="1:20" ht="32.4" x14ac:dyDescent="0.3">
      <c r="A126" s="4"/>
      <c r="B126" s="33">
        <v>35501</v>
      </c>
      <c r="C126" s="26" t="s">
        <v>110</v>
      </c>
      <c r="D126" s="37">
        <v>30760</v>
      </c>
      <c r="E126" s="34">
        <v>30760</v>
      </c>
      <c r="F126" s="36">
        <f>SUMIFS('[1]BASE DE GASTO'!$AC:$AC,'[1]BASE DE GASTO'!$V:$V,Calendario!$B126)</f>
        <v>0</v>
      </c>
      <c r="G126" s="60"/>
      <c r="H126" s="36">
        <f t="shared" si="34"/>
        <v>0</v>
      </c>
      <c r="I126" s="35">
        <f>SUMIFS('[1]BASE DE GASTO'!$AC:$AC,'[1]BASE DE GASTO'!$V:$V,Calendario!$B126,'[1]BASE DE GASTO'!$S:$S,Calendario!I$4)</f>
        <v>0</v>
      </c>
      <c r="J126" s="35">
        <f>SUMIFS('[1]BASE DE GASTO'!$AC:$AC,'[1]BASE DE GASTO'!$V:$V,Calendario!$B126,'[1]BASE DE GASTO'!$S:$S,Calendario!J$4)</f>
        <v>0</v>
      </c>
      <c r="K126" s="35">
        <f>SUMIFS('[1]BASE DE GASTO'!$AC:$AC,'[1]BASE DE GASTO'!$V:$V,Calendario!$B126,'[1]BASE DE GASTO'!$S:$S,Calendario!K$4)</f>
        <v>0</v>
      </c>
      <c r="L126" s="35">
        <f>SUMIFS('[1]BASE DE GASTO'!$AC:$AC,'[1]BASE DE GASTO'!$V:$V,Calendario!$B126,'[1]BASE DE GASTO'!$S:$S,Calendario!L$4)</f>
        <v>0</v>
      </c>
      <c r="M126" s="35">
        <f>SUMIFS('[1]BASE DE GASTO'!$AC:$AC,'[1]BASE DE GASTO'!$V:$V,Calendario!$B126,'[1]BASE DE GASTO'!$S:$S,Calendario!M$4)</f>
        <v>0</v>
      </c>
      <c r="N126" s="35">
        <f>SUMIFS('[1]BASE DE GASTO'!$AC:$AC,'[1]BASE DE GASTO'!$V:$V,Calendario!$B126,'[1]BASE DE GASTO'!$S:$S,Calendario!N$4)</f>
        <v>0</v>
      </c>
      <c r="O126" s="35">
        <f>SUMIFS('[1]BASE DE GASTO'!$AC:$AC,'[1]BASE DE GASTO'!$V:$V,Calendario!$B126,'[1]BASE DE GASTO'!$S:$S,Calendario!O$4)</f>
        <v>0</v>
      </c>
      <c r="P126" s="35">
        <f>SUMIFS('[1]BASE DE GASTO'!$AC:$AC,'[1]BASE DE GASTO'!$V:$V,Calendario!$B126,'[1]BASE DE GASTO'!$S:$S,Calendario!P$4)</f>
        <v>0</v>
      </c>
      <c r="Q126" s="35">
        <f>SUMIFS('[1]BASE DE GASTO'!$AC:$AC,'[1]BASE DE GASTO'!$V:$V,Calendario!$B126,'[1]BASE DE GASTO'!$S:$S,Calendario!Q$4)</f>
        <v>0</v>
      </c>
      <c r="R126" s="35">
        <f>SUMIFS('[1]BASE DE GASTO'!$AC:$AC,'[1]BASE DE GASTO'!$V:$V,Calendario!$B126,'[1]BASE DE GASTO'!$S:$S,Calendario!R$4)</f>
        <v>0</v>
      </c>
      <c r="S126" s="35">
        <f>SUMIFS('[1]BASE DE GASTO'!$AC:$AC,'[1]BASE DE GASTO'!$V:$V,Calendario!$B126,'[1]BASE DE GASTO'!$S:$S,Calendario!S$4)</f>
        <v>0</v>
      </c>
      <c r="T126" s="35">
        <f>SUMIFS('[1]BASE DE GASTO'!$AC:$AC,'[1]BASE DE GASTO'!$V:$V,Calendario!$B126,'[1]BASE DE GASTO'!$S:$S,Calendario!T$4)</f>
        <v>0</v>
      </c>
    </row>
    <row r="127" spans="1:20" x14ac:dyDescent="0.3">
      <c r="A127" s="4"/>
      <c r="B127" s="33">
        <v>35701</v>
      </c>
      <c r="C127" s="26" t="s">
        <v>111</v>
      </c>
      <c r="D127" s="37">
        <v>36896</v>
      </c>
      <c r="E127" s="34">
        <v>36896</v>
      </c>
      <c r="F127" s="36">
        <f>SUMIFS('[1]BASE DE GASTO'!$AC:$AC,'[1]BASE DE GASTO'!$V:$V,Calendario!$B127)</f>
        <v>0</v>
      </c>
      <c r="G127" s="60"/>
      <c r="H127" s="36">
        <f t="shared" si="34"/>
        <v>0</v>
      </c>
      <c r="I127" s="35">
        <f>SUMIFS('[1]BASE DE GASTO'!$AC:$AC,'[1]BASE DE GASTO'!$V:$V,Calendario!$B127,'[1]BASE DE GASTO'!$S:$S,Calendario!I$4)</f>
        <v>0</v>
      </c>
      <c r="J127" s="35">
        <f>SUMIFS('[1]BASE DE GASTO'!$AC:$AC,'[1]BASE DE GASTO'!$V:$V,Calendario!$B127,'[1]BASE DE GASTO'!$S:$S,Calendario!J$4)</f>
        <v>0</v>
      </c>
      <c r="K127" s="35">
        <f>SUMIFS('[1]BASE DE GASTO'!$AC:$AC,'[1]BASE DE GASTO'!$V:$V,Calendario!$B127,'[1]BASE DE GASTO'!$S:$S,Calendario!K$4)</f>
        <v>0</v>
      </c>
      <c r="L127" s="35">
        <f>SUMIFS('[1]BASE DE GASTO'!$AC:$AC,'[1]BASE DE GASTO'!$V:$V,Calendario!$B127,'[1]BASE DE GASTO'!$S:$S,Calendario!L$4)</f>
        <v>0</v>
      </c>
      <c r="M127" s="35">
        <f>SUMIFS('[1]BASE DE GASTO'!$AC:$AC,'[1]BASE DE GASTO'!$V:$V,Calendario!$B127,'[1]BASE DE GASTO'!$S:$S,Calendario!M$4)</f>
        <v>0</v>
      </c>
      <c r="N127" s="35">
        <f>SUMIFS('[1]BASE DE GASTO'!$AC:$AC,'[1]BASE DE GASTO'!$V:$V,Calendario!$B127,'[1]BASE DE GASTO'!$S:$S,Calendario!N$4)</f>
        <v>0</v>
      </c>
      <c r="O127" s="35">
        <f>SUMIFS('[1]BASE DE GASTO'!$AC:$AC,'[1]BASE DE GASTO'!$V:$V,Calendario!$B127,'[1]BASE DE GASTO'!$S:$S,Calendario!O$4)</f>
        <v>0</v>
      </c>
      <c r="P127" s="35">
        <f>SUMIFS('[1]BASE DE GASTO'!$AC:$AC,'[1]BASE DE GASTO'!$V:$V,Calendario!$B127,'[1]BASE DE GASTO'!$S:$S,Calendario!P$4)</f>
        <v>0</v>
      </c>
      <c r="Q127" s="35">
        <f>SUMIFS('[1]BASE DE GASTO'!$AC:$AC,'[1]BASE DE GASTO'!$V:$V,Calendario!$B127,'[1]BASE DE GASTO'!$S:$S,Calendario!Q$4)</f>
        <v>0</v>
      </c>
      <c r="R127" s="35">
        <f>SUMIFS('[1]BASE DE GASTO'!$AC:$AC,'[1]BASE DE GASTO'!$V:$V,Calendario!$B127,'[1]BASE DE GASTO'!$S:$S,Calendario!R$4)</f>
        <v>0</v>
      </c>
      <c r="S127" s="35">
        <f>SUMIFS('[1]BASE DE GASTO'!$AC:$AC,'[1]BASE DE GASTO'!$V:$V,Calendario!$B127,'[1]BASE DE GASTO'!$S:$S,Calendario!S$4)</f>
        <v>0</v>
      </c>
      <c r="T127" s="35">
        <f>SUMIFS('[1]BASE DE GASTO'!$AC:$AC,'[1]BASE DE GASTO'!$V:$V,Calendario!$B127,'[1]BASE DE GASTO'!$S:$S,Calendario!T$4)</f>
        <v>0</v>
      </c>
    </row>
    <row r="128" spans="1:20" x14ac:dyDescent="0.3">
      <c r="A128" s="4"/>
      <c r="B128" s="33">
        <v>35801</v>
      </c>
      <c r="C128" s="26" t="s">
        <v>112</v>
      </c>
      <c r="D128" s="37">
        <v>7223520</v>
      </c>
      <c r="E128" s="34">
        <v>7223520</v>
      </c>
      <c r="F128" s="36">
        <f>SUMIFS('[1]BASE DE GASTO'!$AC:$AC,'[1]BASE DE GASTO'!$V:$V,Calendario!$B128)</f>
        <v>6304582.9399999995</v>
      </c>
      <c r="G128" s="60"/>
      <c r="H128" s="36">
        <f t="shared" si="34"/>
        <v>6304582.9399999995</v>
      </c>
      <c r="I128" s="35">
        <f>SUMIFS('[1]BASE DE GASTO'!$AC:$AC,'[1]BASE DE GASTO'!$V:$V,Calendario!$B128,'[1]BASE DE GASTO'!$S:$S,Calendario!I$4)</f>
        <v>1530089.8599999999</v>
      </c>
      <c r="J128" s="35">
        <f>SUMIFS('[1]BASE DE GASTO'!$AC:$AC,'[1]BASE DE GASTO'!$V:$V,Calendario!$B128,'[1]BASE DE GASTO'!$S:$S,Calendario!J$4)</f>
        <v>0</v>
      </c>
      <c r="K128" s="35">
        <f>SUMIFS('[1]BASE DE GASTO'!$AC:$AC,'[1]BASE DE GASTO'!$V:$V,Calendario!$B128,'[1]BASE DE GASTO'!$S:$S,Calendario!K$4)</f>
        <v>5644.83</v>
      </c>
      <c r="L128" s="35">
        <f>SUMIFS('[1]BASE DE GASTO'!$AC:$AC,'[1]BASE DE GASTO'!$V:$V,Calendario!$B128,'[1]BASE DE GASTO'!$S:$S,Calendario!L$4)</f>
        <v>0</v>
      </c>
      <c r="M128" s="35">
        <f>SUMIFS('[1]BASE DE GASTO'!$AC:$AC,'[1]BASE DE GASTO'!$V:$V,Calendario!$B128,'[1]BASE DE GASTO'!$S:$S,Calendario!M$4)</f>
        <v>2547.27</v>
      </c>
      <c r="N128" s="35">
        <f>SUMIFS('[1]BASE DE GASTO'!$AC:$AC,'[1]BASE DE GASTO'!$V:$V,Calendario!$B128,'[1]BASE DE GASTO'!$S:$S,Calendario!N$4)</f>
        <v>0</v>
      </c>
      <c r="O128" s="35">
        <f>SUMIFS('[1]BASE DE GASTO'!$AC:$AC,'[1]BASE DE GASTO'!$V:$V,Calendario!$B128,'[1]BASE DE GASTO'!$S:$S,Calendario!O$4)</f>
        <v>9409.0399999999991</v>
      </c>
      <c r="P128" s="35">
        <f>SUMIFS('[1]BASE DE GASTO'!$AC:$AC,'[1]BASE DE GASTO'!$V:$V,Calendario!$B128,'[1]BASE DE GASTO'!$S:$S,Calendario!P$4)</f>
        <v>0</v>
      </c>
      <c r="Q128" s="35">
        <f>SUMIFS('[1]BASE DE GASTO'!$AC:$AC,'[1]BASE DE GASTO'!$V:$V,Calendario!$B128,'[1]BASE DE GASTO'!$S:$S,Calendario!Q$4)</f>
        <v>482.76</v>
      </c>
      <c r="R128" s="35">
        <f>SUMIFS('[1]BASE DE GASTO'!$AC:$AC,'[1]BASE DE GASTO'!$V:$V,Calendario!$B128,'[1]BASE DE GASTO'!$S:$S,Calendario!R$4)</f>
        <v>515.88</v>
      </c>
      <c r="S128" s="35">
        <f>SUMIFS('[1]BASE DE GASTO'!$AC:$AC,'[1]BASE DE GASTO'!$V:$V,Calendario!$B128,'[1]BASE DE GASTO'!$S:$S,Calendario!S$4)</f>
        <v>0</v>
      </c>
      <c r="T128" s="35">
        <f>SUMIFS('[1]BASE DE GASTO'!$AC:$AC,'[1]BASE DE GASTO'!$V:$V,Calendario!$B128,'[1]BASE DE GASTO'!$S:$S,Calendario!T$4)</f>
        <v>4755893.3</v>
      </c>
    </row>
    <row r="129" spans="1:20" x14ac:dyDescent="0.3">
      <c r="A129" s="4"/>
      <c r="B129" s="33">
        <v>35901</v>
      </c>
      <c r="C129" s="26" t="s">
        <v>113</v>
      </c>
      <c r="D129" s="37">
        <v>215200</v>
      </c>
      <c r="E129" s="34">
        <v>215200</v>
      </c>
      <c r="F129" s="36">
        <f>SUMIFS('[1]BASE DE GASTO'!$AC:$AC,'[1]BASE DE GASTO'!$V:$V,Calendario!$B129)</f>
        <v>29000</v>
      </c>
      <c r="G129" s="60"/>
      <c r="H129" s="36">
        <f t="shared" si="34"/>
        <v>29000</v>
      </c>
      <c r="I129" s="35">
        <f>SUMIFS('[1]BASE DE GASTO'!$AC:$AC,'[1]BASE DE GASTO'!$V:$V,Calendario!$B129,'[1]BASE DE GASTO'!$S:$S,Calendario!I$4)</f>
        <v>0</v>
      </c>
      <c r="J129" s="35">
        <f>SUMIFS('[1]BASE DE GASTO'!$AC:$AC,'[1]BASE DE GASTO'!$V:$V,Calendario!$B129,'[1]BASE DE GASTO'!$S:$S,Calendario!J$4)</f>
        <v>0</v>
      </c>
      <c r="K129" s="35">
        <f>SUMIFS('[1]BASE DE GASTO'!$AC:$AC,'[1]BASE DE GASTO'!$V:$V,Calendario!$B129,'[1]BASE DE GASTO'!$S:$S,Calendario!K$4)</f>
        <v>0</v>
      </c>
      <c r="L129" s="35">
        <f>SUMIFS('[1]BASE DE GASTO'!$AC:$AC,'[1]BASE DE GASTO'!$V:$V,Calendario!$B129,'[1]BASE DE GASTO'!$S:$S,Calendario!L$4)</f>
        <v>0</v>
      </c>
      <c r="M129" s="35">
        <f>SUMIFS('[1]BASE DE GASTO'!$AC:$AC,'[1]BASE DE GASTO'!$V:$V,Calendario!$B129,'[1]BASE DE GASTO'!$S:$S,Calendario!M$4)</f>
        <v>0</v>
      </c>
      <c r="N129" s="35">
        <f>SUMIFS('[1]BASE DE GASTO'!$AC:$AC,'[1]BASE DE GASTO'!$V:$V,Calendario!$B129,'[1]BASE DE GASTO'!$S:$S,Calendario!N$4)</f>
        <v>0</v>
      </c>
      <c r="O129" s="35">
        <f>SUMIFS('[1]BASE DE GASTO'!$AC:$AC,'[1]BASE DE GASTO'!$V:$V,Calendario!$B129,'[1]BASE DE GASTO'!$S:$S,Calendario!O$4)</f>
        <v>0</v>
      </c>
      <c r="P129" s="35">
        <f>SUMIFS('[1]BASE DE GASTO'!$AC:$AC,'[1]BASE DE GASTO'!$V:$V,Calendario!$B129,'[1]BASE DE GASTO'!$S:$S,Calendario!P$4)</f>
        <v>0</v>
      </c>
      <c r="Q129" s="35">
        <f>SUMIFS('[1]BASE DE GASTO'!$AC:$AC,'[1]BASE DE GASTO'!$V:$V,Calendario!$B129,'[1]BASE DE GASTO'!$S:$S,Calendario!Q$4)</f>
        <v>0</v>
      </c>
      <c r="R129" s="35">
        <f>SUMIFS('[1]BASE DE GASTO'!$AC:$AC,'[1]BASE DE GASTO'!$V:$V,Calendario!$B129,'[1]BASE DE GASTO'!$S:$S,Calendario!R$4)</f>
        <v>0</v>
      </c>
      <c r="S129" s="35">
        <f>SUMIFS('[1]BASE DE GASTO'!$AC:$AC,'[1]BASE DE GASTO'!$V:$V,Calendario!$B129,'[1]BASE DE GASTO'!$S:$S,Calendario!S$4)</f>
        <v>14500</v>
      </c>
      <c r="T129" s="35">
        <f>SUMIFS('[1]BASE DE GASTO'!$AC:$AC,'[1]BASE DE GASTO'!$V:$V,Calendario!$B129,'[1]BASE DE GASTO'!$S:$S,Calendario!T$4)</f>
        <v>14500</v>
      </c>
    </row>
    <row r="130" spans="1:20" x14ac:dyDescent="0.3">
      <c r="A130" s="4"/>
      <c r="B130" s="33"/>
      <c r="C130" s="26"/>
      <c r="D130" s="37"/>
      <c r="E130" s="34"/>
      <c r="F130" s="36"/>
      <c r="G130" s="60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1:20" x14ac:dyDescent="0.3">
      <c r="A131" s="4"/>
      <c r="B131" s="27">
        <v>3600</v>
      </c>
      <c r="C131" s="21" t="s">
        <v>114</v>
      </c>
      <c r="D131" s="38">
        <f>SUM(D132:D133)</f>
        <v>0</v>
      </c>
      <c r="E131" s="22">
        <f>SUM(E132:E133)</f>
        <v>0</v>
      </c>
      <c r="F131" s="23">
        <f>SUM(F132:F133)</f>
        <v>0</v>
      </c>
      <c r="G131" s="59"/>
      <c r="H131" s="23">
        <f>SUM(H132:H133)</f>
        <v>0</v>
      </c>
      <c r="I131" s="23">
        <f t="shared" ref="I131:T131" si="35">SUM(I132:I133)</f>
        <v>0</v>
      </c>
      <c r="J131" s="23">
        <f t="shared" si="35"/>
        <v>0</v>
      </c>
      <c r="K131" s="23">
        <f t="shared" si="35"/>
        <v>0</v>
      </c>
      <c r="L131" s="23">
        <f t="shared" si="35"/>
        <v>0</v>
      </c>
      <c r="M131" s="23">
        <f t="shared" si="35"/>
        <v>0</v>
      </c>
      <c r="N131" s="23">
        <f t="shared" si="35"/>
        <v>0</v>
      </c>
      <c r="O131" s="23">
        <f t="shared" si="35"/>
        <v>0</v>
      </c>
      <c r="P131" s="23">
        <f t="shared" si="35"/>
        <v>0</v>
      </c>
      <c r="Q131" s="23">
        <f t="shared" si="35"/>
        <v>0</v>
      </c>
      <c r="R131" s="23">
        <f t="shared" si="35"/>
        <v>0</v>
      </c>
      <c r="S131" s="23">
        <f t="shared" si="35"/>
        <v>0</v>
      </c>
      <c r="T131" s="23">
        <f t="shared" si="35"/>
        <v>0</v>
      </c>
    </row>
    <row r="132" spans="1:20" ht="32.4" x14ac:dyDescent="0.3">
      <c r="A132" s="4"/>
      <c r="B132" s="33">
        <v>36201</v>
      </c>
      <c r="C132" s="26" t="s">
        <v>115</v>
      </c>
      <c r="D132" s="37" t="s">
        <v>27</v>
      </c>
      <c r="E132" s="34" t="s">
        <v>27</v>
      </c>
      <c r="F132" s="36">
        <f>SUMIFS('[1]BASE DE GASTO'!$AC:$AC,'[1]BASE DE GASTO'!$V:$V,Calendario!$B132)</f>
        <v>0</v>
      </c>
      <c r="G132" s="60"/>
      <c r="H132" s="36">
        <f t="shared" ref="H132:H133" si="36">SUM(I132:T132)</f>
        <v>0</v>
      </c>
      <c r="I132" s="35">
        <f>SUMIFS('[1]BASE DE GASTO'!$AC:$AC,'[1]BASE DE GASTO'!$V:$V,Calendario!$B132,'[1]BASE DE GASTO'!$S:$S,Calendario!I$4)</f>
        <v>0</v>
      </c>
      <c r="J132" s="35">
        <f>SUMIFS('[1]BASE DE GASTO'!$AC:$AC,'[1]BASE DE GASTO'!$V:$V,Calendario!$B132,'[1]BASE DE GASTO'!$S:$S,Calendario!J$4)</f>
        <v>0</v>
      </c>
      <c r="K132" s="35">
        <f>SUMIFS('[1]BASE DE GASTO'!$AC:$AC,'[1]BASE DE GASTO'!$V:$V,Calendario!$B132,'[1]BASE DE GASTO'!$S:$S,Calendario!K$4)</f>
        <v>0</v>
      </c>
      <c r="L132" s="35">
        <f>SUMIFS('[1]BASE DE GASTO'!$AC:$AC,'[1]BASE DE GASTO'!$V:$V,Calendario!$B132,'[1]BASE DE GASTO'!$S:$S,Calendario!L$4)</f>
        <v>0</v>
      </c>
      <c r="M132" s="35">
        <f>SUMIFS('[1]BASE DE GASTO'!$AC:$AC,'[1]BASE DE GASTO'!$V:$V,Calendario!$B132,'[1]BASE DE GASTO'!$S:$S,Calendario!M$4)</f>
        <v>0</v>
      </c>
      <c r="N132" s="35">
        <f>SUMIFS('[1]BASE DE GASTO'!$AC:$AC,'[1]BASE DE GASTO'!$V:$V,Calendario!$B132,'[1]BASE DE GASTO'!$S:$S,Calendario!N$4)</f>
        <v>0</v>
      </c>
      <c r="O132" s="35">
        <f>SUMIFS('[1]BASE DE GASTO'!$AC:$AC,'[1]BASE DE GASTO'!$V:$V,Calendario!$B132,'[1]BASE DE GASTO'!$S:$S,Calendario!O$4)</f>
        <v>0</v>
      </c>
      <c r="P132" s="35">
        <f>SUMIFS('[1]BASE DE GASTO'!$AC:$AC,'[1]BASE DE GASTO'!$V:$V,Calendario!$B132,'[1]BASE DE GASTO'!$S:$S,Calendario!P$4)</f>
        <v>0</v>
      </c>
      <c r="Q132" s="35">
        <f>SUMIFS('[1]BASE DE GASTO'!$AC:$AC,'[1]BASE DE GASTO'!$V:$V,Calendario!$B132,'[1]BASE DE GASTO'!$S:$S,Calendario!Q$4)</f>
        <v>0</v>
      </c>
      <c r="R132" s="35">
        <f>SUMIFS('[1]BASE DE GASTO'!$AC:$AC,'[1]BASE DE GASTO'!$V:$V,Calendario!$B132,'[1]BASE DE GASTO'!$S:$S,Calendario!R$4)</f>
        <v>0</v>
      </c>
      <c r="S132" s="35">
        <f>SUMIFS('[1]BASE DE GASTO'!$AC:$AC,'[1]BASE DE GASTO'!$V:$V,Calendario!$B132,'[1]BASE DE GASTO'!$S:$S,Calendario!S$4)</f>
        <v>0</v>
      </c>
      <c r="T132" s="35">
        <f>SUMIFS('[1]BASE DE GASTO'!$AC:$AC,'[1]BASE DE GASTO'!$V:$V,Calendario!$B132,'[1]BASE DE GASTO'!$S:$S,Calendario!T$4)</f>
        <v>0</v>
      </c>
    </row>
    <row r="133" spans="1:20" ht="32.4" x14ac:dyDescent="0.3">
      <c r="A133" s="4"/>
      <c r="B133" s="33">
        <v>36901</v>
      </c>
      <c r="C133" s="26" t="s">
        <v>116</v>
      </c>
      <c r="D133" s="37" t="s">
        <v>27</v>
      </c>
      <c r="E133" s="34" t="s">
        <v>27</v>
      </c>
      <c r="F133" s="36">
        <f>SUMIFS('[1]BASE DE GASTO'!$AC:$AC,'[1]BASE DE GASTO'!$V:$V,Calendario!$B133)</f>
        <v>0</v>
      </c>
      <c r="G133" s="60"/>
      <c r="H133" s="36">
        <f t="shared" si="36"/>
        <v>0</v>
      </c>
      <c r="I133" s="35">
        <f>SUMIFS('[1]BASE DE GASTO'!$AC:$AC,'[1]BASE DE GASTO'!$V:$V,Calendario!$B133,'[1]BASE DE GASTO'!$S:$S,Calendario!I$4)</f>
        <v>0</v>
      </c>
      <c r="J133" s="35">
        <f>SUMIFS('[1]BASE DE GASTO'!$AC:$AC,'[1]BASE DE GASTO'!$V:$V,Calendario!$B133,'[1]BASE DE GASTO'!$S:$S,Calendario!J$4)</f>
        <v>0</v>
      </c>
      <c r="K133" s="35">
        <f>SUMIFS('[1]BASE DE GASTO'!$AC:$AC,'[1]BASE DE GASTO'!$V:$V,Calendario!$B133,'[1]BASE DE GASTO'!$S:$S,Calendario!K$4)</f>
        <v>0</v>
      </c>
      <c r="L133" s="35">
        <f>SUMIFS('[1]BASE DE GASTO'!$AC:$AC,'[1]BASE DE GASTO'!$V:$V,Calendario!$B133,'[1]BASE DE GASTO'!$S:$S,Calendario!L$4)</f>
        <v>0</v>
      </c>
      <c r="M133" s="35">
        <f>SUMIFS('[1]BASE DE GASTO'!$AC:$AC,'[1]BASE DE GASTO'!$V:$V,Calendario!$B133,'[1]BASE DE GASTO'!$S:$S,Calendario!M$4)</f>
        <v>0</v>
      </c>
      <c r="N133" s="35">
        <f>SUMIFS('[1]BASE DE GASTO'!$AC:$AC,'[1]BASE DE GASTO'!$V:$V,Calendario!$B133,'[1]BASE DE GASTO'!$S:$S,Calendario!N$4)</f>
        <v>0</v>
      </c>
      <c r="O133" s="35">
        <f>SUMIFS('[1]BASE DE GASTO'!$AC:$AC,'[1]BASE DE GASTO'!$V:$V,Calendario!$B133,'[1]BASE DE GASTO'!$S:$S,Calendario!O$4)</f>
        <v>0</v>
      </c>
      <c r="P133" s="35">
        <f>SUMIFS('[1]BASE DE GASTO'!$AC:$AC,'[1]BASE DE GASTO'!$V:$V,Calendario!$B133,'[1]BASE DE GASTO'!$S:$S,Calendario!P$4)</f>
        <v>0</v>
      </c>
      <c r="Q133" s="35">
        <f>SUMIFS('[1]BASE DE GASTO'!$AC:$AC,'[1]BASE DE GASTO'!$V:$V,Calendario!$B133,'[1]BASE DE GASTO'!$S:$S,Calendario!Q$4)</f>
        <v>0</v>
      </c>
      <c r="R133" s="35">
        <f>SUMIFS('[1]BASE DE GASTO'!$AC:$AC,'[1]BASE DE GASTO'!$V:$V,Calendario!$B133,'[1]BASE DE GASTO'!$S:$S,Calendario!R$4)</f>
        <v>0</v>
      </c>
      <c r="S133" s="35">
        <f>SUMIFS('[1]BASE DE GASTO'!$AC:$AC,'[1]BASE DE GASTO'!$V:$V,Calendario!$B133,'[1]BASE DE GASTO'!$S:$S,Calendario!S$4)</f>
        <v>0</v>
      </c>
      <c r="T133" s="35">
        <f>SUMIFS('[1]BASE DE GASTO'!$AC:$AC,'[1]BASE DE GASTO'!$V:$V,Calendario!$B133,'[1]BASE DE GASTO'!$S:$S,Calendario!T$4)</f>
        <v>0</v>
      </c>
    </row>
    <row r="134" spans="1:20" x14ac:dyDescent="0.3">
      <c r="A134" s="4"/>
      <c r="B134" s="33"/>
      <c r="C134" s="26"/>
      <c r="D134" s="37"/>
      <c r="E134" s="34"/>
      <c r="F134" s="36"/>
      <c r="G134" s="60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0" x14ac:dyDescent="0.3">
      <c r="A135" s="4"/>
      <c r="B135" s="27">
        <v>3700</v>
      </c>
      <c r="C135" s="21" t="s">
        <v>117</v>
      </c>
      <c r="D135" s="38">
        <f>SUM(D136:D139)</f>
        <v>10452832</v>
      </c>
      <c r="E135" s="22">
        <f>SUM(E136:E139)</f>
        <v>10452832</v>
      </c>
      <c r="F135" s="23">
        <f>SUM(F136:F139)</f>
        <v>890075.99000000022</v>
      </c>
      <c r="G135" s="59"/>
      <c r="H135" s="23">
        <f>SUM(H136:H139)</f>
        <v>890075.99</v>
      </c>
      <c r="I135" s="23">
        <f t="shared" ref="I135:T135" si="37">SUM(I136:I139)</f>
        <v>8822.99</v>
      </c>
      <c r="J135" s="23">
        <f t="shared" si="37"/>
        <v>19223.5</v>
      </c>
      <c r="K135" s="23">
        <f t="shared" si="37"/>
        <v>20076.59</v>
      </c>
      <c r="L135" s="23">
        <f t="shared" si="37"/>
        <v>30235.77</v>
      </c>
      <c r="M135" s="23">
        <f t="shared" si="37"/>
        <v>196317.6</v>
      </c>
      <c r="N135" s="23">
        <f t="shared" si="37"/>
        <v>95547.09</v>
      </c>
      <c r="O135" s="23">
        <f t="shared" si="37"/>
        <v>53920.899999999994</v>
      </c>
      <c r="P135" s="23">
        <f t="shared" si="37"/>
        <v>57359.17</v>
      </c>
      <c r="Q135" s="23">
        <f t="shared" si="37"/>
        <v>168117.58</v>
      </c>
      <c r="R135" s="23">
        <f t="shared" si="37"/>
        <v>47701.16</v>
      </c>
      <c r="S135" s="23">
        <f t="shared" si="37"/>
        <v>113330.60000000002</v>
      </c>
      <c r="T135" s="23">
        <f t="shared" si="37"/>
        <v>79423.040000000008</v>
      </c>
    </row>
    <row r="136" spans="1:20" ht="32.4" x14ac:dyDescent="0.3">
      <c r="A136" s="4"/>
      <c r="B136" s="33">
        <v>37104</v>
      </c>
      <c r="C136" s="26" t="s">
        <v>118</v>
      </c>
      <c r="D136" s="37">
        <v>2000000</v>
      </c>
      <c r="E136" s="34">
        <v>2000000</v>
      </c>
      <c r="F136" s="36">
        <f>SUMIFS('[1]BASE DE GASTO'!$AC:$AC,'[1]BASE DE GASTO'!$V:$V,Calendario!$B136)</f>
        <v>127475.25</v>
      </c>
      <c r="G136" s="60"/>
      <c r="H136" s="36">
        <f t="shared" ref="H136:H139" si="38">SUM(I136:T136)</f>
        <v>127475.25</v>
      </c>
      <c r="I136" s="35">
        <f>SUMIFS('[1]BASE DE GASTO'!$AC:$AC,'[1]BASE DE GASTO'!$V:$V,Calendario!$B136,'[1]BASE DE GASTO'!$S:$S,Calendario!I$4)</f>
        <v>0</v>
      </c>
      <c r="J136" s="35">
        <f>SUMIFS('[1]BASE DE GASTO'!$AC:$AC,'[1]BASE DE GASTO'!$V:$V,Calendario!$B136,'[1]BASE DE GASTO'!$S:$S,Calendario!J$4)</f>
        <v>0</v>
      </c>
      <c r="K136" s="35">
        <f>SUMIFS('[1]BASE DE GASTO'!$AC:$AC,'[1]BASE DE GASTO'!$V:$V,Calendario!$B136,'[1]BASE DE GASTO'!$S:$S,Calendario!K$4)</f>
        <v>0</v>
      </c>
      <c r="L136" s="35">
        <f>SUMIFS('[1]BASE DE GASTO'!$AC:$AC,'[1]BASE DE GASTO'!$V:$V,Calendario!$B136,'[1]BASE DE GASTO'!$S:$S,Calendario!L$4)</f>
        <v>0</v>
      </c>
      <c r="M136" s="35">
        <f>SUMIFS('[1]BASE DE GASTO'!$AC:$AC,'[1]BASE DE GASTO'!$V:$V,Calendario!$B136,'[1]BASE DE GASTO'!$S:$S,Calendario!M$4)</f>
        <v>127475.25</v>
      </c>
      <c r="N136" s="35">
        <f>SUMIFS('[1]BASE DE GASTO'!$AC:$AC,'[1]BASE DE GASTO'!$V:$V,Calendario!$B136,'[1]BASE DE GASTO'!$S:$S,Calendario!N$4)</f>
        <v>0</v>
      </c>
      <c r="O136" s="35">
        <f>SUMIFS('[1]BASE DE GASTO'!$AC:$AC,'[1]BASE DE GASTO'!$V:$V,Calendario!$B136,'[1]BASE DE GASTO'!$S:$S,Calendario!O$4)</f>
        <v>0</v>
      </c>
      <c r="P136" s="35">
        <f>SUMIFS('[1]BASE DE GASTO'!$AC:$AC,'[1]BASE DE GASTO'!$V:$V,Calendario!$B136,'[1]BASE DE GASTO'!$S:$S,Calendario!P$4)</f>
        <v>0</v>
      </c>
      <c r="Q136" s="35">
        <f>SUMIFS('[1]BASE DE GASTO'!$AC:$AC,'[1]BASE DE GASTO'!$V:$V,Calendario!$B136,'[1]BASE DE GASTO'!$S:$S,Calendario!Q$4)</f>
        <v>0</v>
      </c>
      <c r="R136" s="35">
        <f>SUMIFS('[1]BASE DE GASTO'!$AC:$AC,'[1]BASE DE GASTO'!$V:$V,Calendario!$B136,'[1]BASE DE GASTO'!$S:$S,Calendario!R$4)</f>
        <v>0</v>
      </c>
      <c r="S136" s="35">
        <f>SUMIFS('[1]BASE DE GASTO'!$AC:$AC,'[1]BASE DE GASTO'!$V:$V,Calendario!$B136,'[1]BASE DE GASTO'!$S:$S,Calendario!S$4)</f>
        <v>0</v>
      </c>
      <c r="T136" s="35">
        <f>SUMIFS('[1]BASE DE GASTO'!$AC:$AC,'[1]BASE DE GASTO'!$V:$V,Calendario!$B136,'[1]BASE DE GASTO'!$S:$S,Calendario!T$4)</f>
        <v>0</v>
      </c>
    </row>
    <row r="137" spans="1:20" ht="32.4" x14ac:dyDescent="0.3">
      <c r="A137" s="4"/>
      <c r="B137" s="33">
        <v>37106</v>
      </c>
      <c r="C137" s="26" t="s">
        <v>119</v>
      </c>
      <c r="D137" s="37" t="s">
        <v>27</v>
      </c>
      <c r="E137" s="34" t="s">
        <v>27</v>
      </c>
      <c r="F137" s="36">
        <f>SUMIFS('[1]BASE DE GASTO'!$AC:$AC,'[1]BASE DE GASTO'!$V:$V,Calendario!$B137)</f>
        <v>0</v>
      </c>
      <c r="G137" s="60"/>
      <c r="H137" s="36">
        <f t="shared" si="38"/>
        <v>0</v>
      </c>
      <c r="I137" s="35">
        <f>SUMIFS('[1]BASE DE GASTO'!$AC:$AC,'[1]BASE DE GASTO'!$V:$V,Calendario!$B137,'[1]BASE DE GASTO'!$S:$S,Calendario!I$4)</f>
        <v>0</v>
      </c>
      <c r="J137" s="35">
        <f>SUMIFS('[1]BASE DE GASTO'!$AC:$AC,'[1]BASE DE GASTO'!$V:$V,Calendario!$B137,'[1]BASE DE GASTO'!$S:$S,Calendario!J$4)</f>
        <v>0</v>
      </c>
      <c r="K137" s="35">
        <f>SUMIFS('[1]BASE DE GASTO'!$AC:$AC,'[1]BASE DE GASTO'!$V:$V,Calendario!$B137,'[1]BASE DE GASTO'!$S:$S,Calendario!K$4)</f>
        <v>0</v>
      </c>
      <c r="L137" s="35">
        <f>SUMIFS('[1]BASE DE GASTO'!$AC:$AC,'[1]BASE DE GASTO'!$V:$V,Calendario!$B137,'[1]BASE DE GASTO'!$S:$S,Calendario!L$4)</f>
        <v>0</v>
      </c>
      <c r="M137" s="35">
        <f>SUMIFS('[1]BASE DE GASTO'!$AC:$AC,'[1]BASE DE GASTO'!$V:$V,Calendario!$B137,'[1]BASE DE GASTO'!$S:$S,Calendario!M$4)</f>
        <v>0</v>
      </c>
      <c r="N137" s="35">
        <f>SUMIFS('[1]BASE DE GASTO'!$AC:$AC,'[1]BASE DE GASTO'!$V:$V,Calendario!$B137,'[1]BASE DE GASTO'!$S:$S,Calendario!N$4)</f>
        <v>0</v>
      </c>
      <c r="O137" s="35">
        <f>SUMIFS('[1]BASE DE GASTO'!$AC:$AC,'[1]BASE DE GASTO'!$V:$V,Calendario!$B137,'[1]BASE DE GASTO'!$S:$S,Calendario!O$4)</f>
        <v>0</v>
      </c>
      <c r="P137" s="35">
        <f>SUMIFS('[1]BASE DE GASTO'!$AC:$AC,'[1]BASE DE GASTO'!$V:$V,Calendario!$B137,'[1]BASE DE GASTO'!$S:$S,Calendario!P$4)</f>
        <v>0</v>
      </c>
      <c r="Q137" s="35">
        <f>SUMIFS('[1]BASE DE GASTO'!$AC:$AC,'[1]BASE DE GASTO'!$V:$V,Calendario!$B137,'[1]BASE DE GASTO'!$S:$S,Calendario!Q$4)</f>
        <v>0</v>
      </c>
      <c r="R137" s="35">
        <f>SUMIFS('[1]BASE DE GASTO'!$AC:$AC,'[1]BASE DE GASTO'!$V:$V,Calendario!$B137,'[1]BASE DE GASTO'!$S:$S,Calendario!R$4)</f>
        <v>0</v>
      </c>
      <c r="S137" s="35">
        <f>SUMIFS('[1]BASE DE GASTO'!$AC:$AC,'[1]BASE DE GASTO'!$V:$V,Calendario!$B137,'[1]BASE DE GASTO'!$S:$S,Calendario!S$4)</f>
        <v>0</v>
      </c>
      <c r="T137" s="35">
        <f>SUMIFS('[1]BASE DE GASTO'!$AC:$AC,'[1]BASE DE GASTO'!$V:$V,Calendario!$B137,'[1]BASE DE GASTO'!$S:$S,Calendario!T$4)</f>
        <v>0</v>
      </c>
    </row>
    <row r="138" spans="1:20" ht="32.4" x14ac:dyDescent="0.3">
      <c r="A138" s="4"/>
      <c r="B138" s="33">
        <v>37504</v>
      </c>
      <c r="C138" s="26" t="s">
        <v>120</v>
      </c>
      <c r="D138" s="37">
        <v>8452832</v>
      </c>
      <c r="E138" s="34">
        <v>8452832</v>
      </c>
      <c r="F138" s="36">
        <f>SUMIFS('[1]BASE DE GASTO'!$AC:$AC,'[1]BASE DE GASTO'!$V:$V,Calendario!$B138)</f>
        <v>762600.74000000022</v>
      </c>
      <c r="G138" s="60"/>
      <c r="H138" s="36">
        <f t="shared" si="38"/>
        <v>762600.74</v>
      </c>
      <c r="I138" s="35">
        <f>SUMIFS('[1]BASE DE GASTO'!$AC:$AC,'[1]BASE DE GASTO'!$V:$V,Calendario!$B138,'[1]BASE DE GASTO'!$S:$S,Calendario!I$4)</f>
        <v>8822.99</v>
      </c>
      <c r="J138" s="35">
        <f>SUMIFS('[1]BASE DE GASTO'!$AC:$AC,'[1]BASE DE GASTO'!$V:$V,Calendario!$B138,'[1]BASE DE GASTO'!$S:$S,Calendario!J$4)</f>
        <v>19223.5</v>
      </c>
      <c r="K138" s="35">
        <f>SUMIFS('[1]BASE DE GASTO'!$AC:$AC,'[1]BASE DE GASTO'!$V:$V,Calendario!$B138,'[1]BASE DE GASTO'!$S:$S,Calendario!K$4)</f>
        <v>20076.59</v>
      </c>
      <c r="L138" s="35">
        <f>SUMIFS('[1]BASE DE GASTO'!$AC:$AC,'[1]BASE DE GASTO'!$V:$V,Calendario!$B138,'[1]BASE DE GASTO'!$S:$S,Calendario!L$4)</f>
        <v>30235.77</v>
      </c>
      <c r="M138" s="35">
        <f>SUMIFS('[1]BASE DE GASTO'!$AC:$AC,'[1]BASE DE GASTO'!$V:$V,Calendario!$B138,'[1]BASE DE GASTO'!$S:$S,Calendario!M$4)</f>
        <v>68842.350000000006</v>
      </c>
      <c r="N138" s="35">
        <f>SUMIFS('[1]BASE DE GASTO'!$AC:$AC,'[1]BASE DE GASTO'!$V:$V,Calendario!$B138,'[1]BASE DE GASTO'!$S:$S,Calendario!N$4)</f>
        <v>95547.09</v>
      </c>
      <c r="O138" s="35">
        <f>SUMIFS('[1]BASE DE GASTO'!$AC:$AC,'[1]BASE DE GASTO'!$V:$V,Calendario!$B138,'[1]BASE DE GASTO'!$S:$S,Calendario!O$4)</f>
        <v>53920.899999999994</v>
      </c>
      <c r="P138" s="35">
        <f>SUMIFS('[1]BASE DE GASTO'!$AC:$AC,'[1]BASE DE GASTO'!$V:$V,Calendario!$B138,'[1]BASE DE GASTO'!$S:$S,Calendario!P$4)</f>
        <v>57359.17</v>
      </c>
      <c r="Q138" s="35">
        <f>SUMIFS('[1]BASE DE GASTO'!$AC:$AC,'[1]BASE DE GASTO'!$V:$V,Calendario!$B138,'[1]BASE DE GASTO'!$S:$S,Calendario!Q$4)</f>
        <v>168117.58</v>
      </c>
      <c r="R138" s="35">
        <f>SUMIFS('[1]BASE DE GASTO'!$AC:$AC,'[1]BASE DE GASTO'!$V:$V,Calendario!$B138,'[1]BASE DE GASTO'!$S:$S,Calendario!R$4)</f>
        <v>47701.16</v>
      </c>
      <c r="S138" s="35">
        <f>SUMIFS('[1]BASE DE GASTO'!$AC:$AC,'[1]BASE DE GASTO'!$V:$V,Calendario!$B138,'[1]BASE DE GASTO'!$S:$S,Calendario!S$4)</f>
        <v>113330.60000000002</v>
      </c>
      <c r="T138" s="35">
        <f>SUMIFS('[1]BASE DE GASTO'!$AC:$AC,'[1]BASE DE GASTO'!$V:$V,Calendario!$B138,'[1]BASE DE GASTO'!$S:$S,Calendario!T$4)</f>
        <v>79423.040000000008</v>
      </c>
    </row>
    <row r="139" spans="1:20" ht="32.4" x14ac:dyDescent="0.3">
      <c r="A139" s="4"/>
      <c r="B139" s="33">
        <v>37602</v>
      </c>
      <c r="C139" s="26" t="s">
        <v>121</v>
      </c>
      <c r="D139" s="37" t="s">
        <v>27</v>
      </c>
      <c r="E139" s="34" t="s">
        <v>27</v>
      </c>
      <c r="F139" s="36">
        <f>SUMIFS('[1]BASE DE GASTO'!$AC:$AC,'[1]BASE DE GASTO'!$V:$V,Calendario!$B139)</f>
        <v>0</v>
      </c>
      <c r="G139" s="60"/>
      <c r="H139" s="36">
        <f t="shared" si="38"/>
        <v>0</v>
      </c>
      <c r="I139" s="35">
        <f>SUMIFS('[1]BASE DE GASTO'!$AC:$AC,'[1]BASE DE GASTO'!$V:$V,Calendario!$B139,'[1]BASE DE GASTO'!$S:$S,Calendario!I$4)</f>
        <v>0</v>
      </c>
      <c r="J139" s="35">
        <f>SUMIFS('[1]BASE DE GASTO'!$AC:$AC,'[1]BASE DE GASTO'!$V:$V,Calendario!$B139,'[1]BASE DE GASTO'!$S:$S,Calendario!J$4)</f>
        <v>0</v>
      </c>
      <c r="K139" s="35">
        <f>SUMIFS('[1]BASE DE GASTO'!$AC:$AC,'[1]BASE DE GASTO'!$V:$V,Calendario!$B139,'[1]BASE DE GASTO'!$S:$S,Calendario!K$4)</f>
        <v>0</v>
      </c>
      <c r="L139" s="35">
        <f>SUMIFS('[1]BASE DE GASTO'!$AC:$AC,'[1]BASE DE GASTO'!$V:$V,Calendario!$B139,'[1]BASE DE GASTO'!$S:$S,Calendario!L$4)</f>
        <v>0</v>
      </c>
      <c r="M139" s="35">
        <f>SUMIFS('[1]BASE DE GASTO'!$AC:$AC,'[1]BASE DE GASTO'!$V:$V,Calendario!$B139,'[1]BASE DE GASTO'!$S:$S,Calendario!M$4)</f>
        <v>0</v>
      </c>
      <c r="N139" s="35">
        <f>SUMIFS('[1]BASE DE GASTO'!$AC:$AC,'[1]BASE DE GASTO'!$V:$V,Calendario!$B139,'[1]BASE DE GASTO'!$S:$S,Calendario!N$4)</f>
        <v>0</v>
      </c>
      <c r="O139" s="35">
        <f>SUMIFS('[1]BASE DE GASTO'!$AC:$AC,'[1]BASE DE GASTO'!$V:$V,Calendario!$B139,'[1]BASE DE GASTO'!$S:$S,Calendario!O$4)</f>
        <v>0</v>
      </c>
      <c r="P139" s="35">
        <f>SUMIFS('[1]BASE DE GASTO'!$AC:$AC,'[1]BASE DE GASTO'!$V:$V,Calendario!$B139,'[1]BASE DE GASTO'!$S:$S,Calendario!P$4)</f>
        <v>0</v>
      </c>
      <c r="Q139" s="35">
        <f>SUMIFS('[1]BASE DE GASTO'!$AC:$AC,'[1]BASE DE GASTO'!$V:$V,Calendario!$B139,'[1]BASE DE GASTO'!$S:$S,Calendario!Q$4)</f>
        <v>0</v>
      </c>
      <c r="R139" s="35">
        <f>SUMIFS('[1]BASE DE GASTO'!$AC:$AC,'[1]BASE DE GASTO'!$V:$V,Calendario!$B139,'[1]BASE DE GASTO'!$S:$S,Calendario!R$4)</f>
        <v>0</v>
      </c>
      <c r="S139" s="35">
        <f>SUMIFS('[1]BASE DE GASTO'!$AC:$AC,'[1]BASE DE GASTO'!$V:$V,Calendario!$B139,'[1]BASE DE GASTO'!$S:$S,Calendario!S$4)</f>
        <v>0</v>
      </c>
      <c r="T139" s="35">
        <f>SUMIFS('[1]BASE DE GASTO'!$AC:$AC,'[1]BASE DE GASTO'!$V:$V,Calendario!$B139,'[1]BASE DE GASTO'!$S:$S,Calendario!T$4)</f>
        <v>0</v>
      </c>
    </row>
    <row r="140" spans="1:20" x14ac:dyDescent="0.3">
      <c r="A140" s="4"/>
      <c r="B140" s="33"/>
      <c r="C140" s="26"/>
      <c r="D140" s="37"/>
      <c r="E140" s="34"/>
      <c r="F140" s="36"/>
      <c r="G140" s="60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1:20" x14ac:dyDescent="0.3">
      <c r="A141" s="4"/>
      <c r="B141" s="27">
        <v>3800</v>
      </c>
      <c r="C141" s="21" t="s">
        <v>122</v>
      </c>
      <c r="D141" s="38">
        <f>SUM(D142:D142)</f>
        <v>0</v>
      </c>
      <c r="E141" s="22">
        <f>SUM(E142:E142)</f>
        <v>0</v>
      </c>
      <c r="F141" s="23">
        <f>SUM(F142:F142)</f>
        <v>0</v>
      </c>
      <c r="G141" s="59"/>
      <c r="H141" s="23">
        <f>SUM(H142:H142)</f>
        <v>0</v>
      </c>
      <c r="I141" s="23">
        <f t="shared" ref="I141:T141" si="39">SUM(I142:I142)</f>
        <v>0</v>
      </c>
      <c r="J141" s="23">
        <f t="shared" si="39"/>
        <v>0</v>
      </c>
      <c r="K141" s="23">
        <f t="shared" si="39"/>
        <v>0</v>
      </c>
      <c r="L141" s="23">
        <f t="shared" si="39"/>
        <v>0</v>
      </c>
      <c r="M141" s="23">
        <f t="shared" si="39"/>
        <v>0</v>
      </c>
      <c r="N141" s="23">
        <f t="shared" si="39"/>
        <v>0</v>
      </c>
      <c r="O141" s="23">
        <f t="shared" si="39"/>
        <v>0</v>
      </c>
      <c r="P141" s="23">
        <f t="shared" si="39"/>
        <v>0</v>
      </c>
      <c r="Q141" s="23">
        <f t="shared" si="39"/>
        <v>0</v>
      </c>
      <c r="R141" s="23">
        <f t="shared" si="39"/>
        <v>0</v>
      </c>
      <c r="S141" s="23">
        <f t="shared" si="39"/>
        <v>0</v>
      </c>
      <c r="T141" s="23">
        <f t="shared" si="39"/>
        <v>0</v>
      </c>
    </row>
    <row r="142" spans="1:20" x14ac:dyDescent="0.3">
      <c r="A142" s="4"/>
      <c r="B142" s="33">
        <v>38301</v>
      </c>
      <c r="C142" s="26" t="s">
        <v>123</v>
      </c>
      <c r="D142" s="37" t="s">
        <v>27</v>
      </c>
      <c r="E142" s="34">
        <v>0</v>
      </c>
      <c r="F142" s="36">
        <f>SUMIFS('[1]BASE DE GASTO'!$AC:$AC,'[1]BASE DE GASTO'!$V:$V,Calendario!$B142)</f>
        <v>0</v>
      </c>
      <c r="G142" s="60"/>
      <c r="H142" s="36">
        <f t="shared" ref="H142" si="40">SUM(I142:T142)</f>
        <v>0</v>
      </c>
      <c r="I142" s="35">
        <f>SUMIFS('[1]BASE DE GASTO'!$AC:$AC,'[1]BASE DE GASTO'!$V:$V,Calendario!$B142,'[1]BASE DE GASTO'!$S:$S,Calendario!I$4)</f>
        <v>0</v>
      </c>
      <c r="J142" s="35">
        <f>SUMIFS('[1]BASE DE GASTO'!$AC:$AC,'[1]BASE DE GASTO'!$V:$V,Calendario!$B142,'[1]BASE DE GASTO'!$S:$S,Calendario!J$4)</f>
        <v>0</v>
      </c>
      <c r="K142" s="35">
        <f>SUMIFS('[1]BASE DE GASTO'!$AC:$AC,'[1]BASE DE GASTO'!$V:$V,Calendario!$B142,'[1]BASE DE GASTO'!$S:$S,Calendario!K$4)</f>
        <v>0</v>
      </c>
      <c r="L142" s="35">
        <f>SUMIFS('[1]BASE DE GASTO'!$AC:$AC,'[1]BASE DE GASTO'!$V:$V,Calendario!$B142,'[1]BASE DE GASTO'!$S:$S,Calendario!L$4)</f>
        <v>0</v>
      </c>
      <c r="M142" s="35">
        <f>SUMIFS('[1]BASE DE GASTO'!$AC:$AC,'[1]BASE DE GASTO'!$V:$V,Calendario!$B142,'[1]BASE DE GASTO'!$S:$S,Calendario!M$4)</f>
        <v>0</v>
      </c>
      <c r="N142" s="35">
        <f>SUMIFS('[1]BASE DE GASTO'!$AC:$AC,'[1]BASE DE GASTO'!$V:$V,Calendario!$B142,'[1]BASE DE GASTO'!$S:$S,Calendario!N$4)</f>
        <v>0</v>
      </c>
      <c r="O142" s="35">
        <f>SUMIFS('[1]BASE DE GASTO'!$AC:$AC,'[1]BASE DE GASTO'!$V:$V,Calendario!$B142,'[1]BASE DE GASTO'!$S:$S,Calendario!O$4)</f>
        <v>0</v>
      </c>
      <c r="P142" s="35">
        <f>SUMIFS('[1]BASE DE GASTO'!$AC:$AC,'[1]BASE DE GASTO'!$V:$V,Calendario!$B142,'[1]BASE DE GASTO'!$S:$S,Calendario!P$4)</f>
        <v>0</v>
      </c>
      <c r="Q142" s="35">
        <f>SUMIFS('[1]BASE DE GASTO'!$AC:$AC,'[1]BASE DE GASTO'!$V:$V,Calendario!$B142,'[1]BASE DE GASTO'!$S:$S,Calendario!Q$4)</f>
        <v>0</v>
      </c>
      <c r="R142" s="35">
        <f>SUMIFS('[1]BASE DE GASTO'!$AC:$AC,'[1]BASE DE GASTO'!$V:$V,Calendario!$B142,'[1]BASE DE GASTO'!$S:$S,Calendario!R$4)</f>
        <v>0</v>
      </c>
      <c r="S142" s="35">
        <f>SUMIFS('[1]BASE DE GASTO'!$AC:$AC,'[1]BASE DE GASTO'!$V:$V,Calendario!$B142,'[1]BASE DE GASTO'!$S:$S,Calendario!S$4)</f>
        <v>0</v>
      </c>
      <c r="T142" s="35">
        <f>SUMIFS('[1]BASE DE GASTO'!$AC:$AC,'[1]BASE DE GASTO'!$V:$V,Calendario!$B142,'[1]BASE DE GASTO'!$S:$S,Calendario!T$4)</f>
        <v>0</v>
      </c>
    </row>
    <row r="143" spans="1:20" x14ac:dyDescent="0.3">
      <c r="A143" s="4"/>
      <c r="B143" s="33"/>
      <c r="C143" s="26"/>
      <c r="D143" s="37"/>
      <c r="E143" s="34"/>
      <c r="F143" s="36"/>
      <c r="G143" s="60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1:20" x14ac:dyDescent="0.3">
      <c r="A144" s="4"/>
      <c r="B144" s="27">
        <v>3900</v>
      </c>
      <c r="C144" s="21" t="s">
        <v>124</v>
      </c>
      <c r="D144" s="38">
        <f>SUM(D145:D148)</f>
        <v>450964544</v>
      </c>
      <c r="E144" s="22">
        <f>SUM(E145:E148)</f>
        <v>450964544</v>
      </c>
      <c r="F144" s="23">
        <f>SUM(F145:F148)</f>
        <v>50652967.516387016</v>
      </c>
      <c r="G144" s="59"/>
      <c r="H144" s="23">
        <f>SUM(H145:H148)</f>
        <v>50652967.516386993</v>
      </c>
      <c r="I144" s="23">
        <f t="shared" ref="I144:T144" si="41">SUM(I145:I148)</f>
        <v>7323701.7360000005</v>
      </c>
      <c r="J144" s="23">
        <f t="shared" si="41"/>
        <v>1658158.0540000005</v>
      </c>
      <c r="K144" s="23">
        <f t="shared" si="41"/>
        <v>3556986.5400000005</v>
      </c>
      <c r="L144" s="23">
        <f t="shared" si="41"/>
        <v>1288240.3999999999</v>
      </c>
      <c r="M144" s="23">
        <f t="shared" si="41"/>
        <v>1281454.9712000005</v>
      </c>
      <c r="N144" s="23">
        <f t="shared" si="41"/>
        <v>2342642.75</v>
      </c>
      <c r="O144" s="23">
        <f t="shared" si="41"/>
        <v>1872713.8900000001</v>
      </c>
      <c r="P144" s="23">
        <f t="shared" si="41"/>
        <v>655683.75</v>
      </c>
      <c r="Q144" s="23">
        <f t="shared" si="41"/>
        <v>2443132.1495999997</v>
      </c>
      <c r="R144" s="23">
        <f t="shared" si="41"/>
        <v>2363370.15</v>
      </c>
      <c r="S144" s="23">
        <f t="shared" si="41"/>
        <v>20178954.785586994</v>
      </c>
      <c r="T144" s="23">
        <f t="shared" si="41"/>
        <v>5687928.3399999999</v>
      </c>
    </row>
    <row r="145" spans="1:20" x14ac:dyDescent="0.3">
      <c r="A145" s="4"/>
      <c r="B145" s="33">
        <v>39202</v>
      </c>
      <c r="C145" s="26" t="s">
        <v>125</v>
      </c>
      <c r="D145" s="37">
        <f>81232149</f>
        <v>81232149</v>
      </c>
      <c r="E145" s="34">
        <f>81232149-2000000</f>
        <v>79232149</v>
      </c>
      <c r="F145" s="35">
        <f>SUMIFS('[1]BASE DE GASTO'!$AC:$AC,'[1]BASE DE GASTO'!$V:$V,Calendario!$B145)+SUM('[1]BASE DE GASTO'!AD:AD)</f>
        <v>39604626.076387018</v>
      </c>
      <c r="G145" s="61"/>
      <c r="H145" s="36">
        <f t="shared" ref="H145:H148" si="42">SUM(I145:T145)</f>
        <v>39604626.076386996</v>
      </c>
      <c r="I145" s="35">
        <f>SUMIFS('[1]BASE DE GASTO'!$AC:$AC,'[1]BASE DE GASTO'!$V:$V,Calendario!$B145,'[1]BASE DE GASTO'!$S:$S,Calendario!I$4)+SUMIFS('[1]BASE DE GASTO'!$AD:$AD,'[1]BASE DE GASTO'!$S:$S,Calendario!I4)</f>
        <v>4432472.8060000008</v>
      </c>
      <c r="J145" s="35">
        <f>SUMIFS('[1]BASE DE GASTO'!$AC:$AC,'[1]BASE DE GASTO'!$V:$V,Calendario!$B145,'[1]BASE DE GASTO'!$S:$S,Calendario!J$4)+SUMIFS('[1]BASE DE GASTO'!$AD:$AD,'[1]BASE DE GASTO'!$S:$S,Calendario!J4)</f>
        <v>1395208.0540000005</v>
      </c>
      <c r="K145" s="35">
        <f>SUMIFS('[1]BASE DE GASTO'!$AC:$AC,'[1]BASE DE GASTO'!$V:$V,Calendario!$B145,'[1]BASE DE GASTO'!$S:$S,Calendario!K$4)+SUMIFS('[1]BASE DE GASTO'!$AD:$AD,'[1]BASE DE GASTO'!$S:$S,Calendario!K4)</f>
        <v>2820365.3400000003</v>
      </c>
      <c r="L145" s="35">
        <f>SUMIFS('[1]BASE DE GASTO'!$AC:$AC,'[1]BASE DE GASTO'!$V:$V,Calendario!$B145,'[1]BASE DE GASTO'!$S:$S,Calendario!L$4)+SUMIFS('[1]BASE DE GASTO'!$AD:$AD,'[1]BASE DE GASTO'!$S:$S,Calendario!L4)</f>
        <v>948679.39999999991</v>
      </c>
      <c r="M145" s="35">
        <f>SUMIFS('[1]BASE DE GASTO'!$AC:$AC,'[1]BASE DE GASTO'!$V:$V,Calendario!$B145,'[1]BASE DE GASTO'!$S:$S,Calendario!M$4)+SUMIFS('[1]BASE DE GASTO'!$AD:$AD,'[1]BASE DE GASTO'!$S:$S,Calendario!M4)</f>
        <v>920639.97120000049</v>
      </c>
      <c r="N145" s="35">
        <f>SUMIFS('[1]BASE DE GASTO'!$AC:$AC,'[1]BASE DE GASTO'!$V:$V,Calendario!$B145,'[1]BASE DE GASTO'!$S:$S,Calendario!N$4)+SUMIFS('[1]BASE DE GASTO'!$AD:$AD,'[1]BASE DE GASTO'!$S:$S,Calendario!N4)</f>
        <v>2003910.75</v>
      </c>
      <c r="O145" s="35">
        <f>SUMIFS('[1]BASE DE GASTO'!$AC:$AC,'[1]BASE DE GASTO'!$V:$V,Calendario!$B145,'[1]BASE DE GASTO'!$S:$S,Calendario!O$4)+SUMIFS('[1]BASE DE GASTO'!$AD:$AD,'[1]BASE DE GASTO'!$S:$S,Calendario!O4)</f>
        <v>1318973.8900000001</v>
      </c>
      <c r="P145" s="35">
        <f>SUMIFS('[1]BASE DE GASTO'!$AC:$AC,'[1]BASE DE GASTO'!$V:$V,Calendario!$B145,'[1]BASE DE GASTO'!$S:$S,Calendario!P$4)+SUMIFS('[1]BASE DE GASTO'!$AD:$AD,'[1]BASE DE GASTO'!$S:$S,Calendario!P4)</f>
        <v>282862.75000000006</v>
      </c>
      <c r="Q145" s="35">
        <f>SUMIFS('[1]BASE DE GASTO'!$AC:$AC,'[1]BASE DE GASTO'!$V:$V,Calendario!$B145,'[1]BASE DE GASTO'!$S:$S,Calendario!Q$4)+SUMIFS('[1]BASE DE GASTO'!$AD:$AD,'[1]BASE DE GASTO'!$S:$S,Calendario!Q4)</f>
        <v>864342.1795999998</v>
      </c>
      <c r="R145" s="35">
        <f>SUMIFS('[1]BASE DE GASTO'!$AC:$AC,'[1]BASE DE GASTO'!$V:$V,Calendario!$B145,'[1]BASE DE GASTO'!$S:$S,Calendario!R$4)+SUMIFS('[1]BASE DE GASTO'!$AD:$AD,'[1]BASE DE GASTO'!$S:$S,Calendario!R4)</f>
        <v>785088.16999999993</v>
      </c>
      <c r="S145" s="35">
        <f>SUMIFS('[1]BASE DE GASTO'!$AC:$AC,'[1]BASE DE GASTO'!$V:$V,Calendario!$B145,'[1]BASE DE GASTO'!$S:$S,Calendario!S$4)+SUMIFS('[1]BASE DE GASTO'!$AD:$AD,'[1]BASE DE GASTO'!$S:$S,Calendario!S4)</f>
        <v>19073393.625586994</v>
      </c>
      <c r="T145" s="35">
        <f>SUMIFS('[1]BASE DE GASTO'!$AC:$AC,'[1]BASE DE GASTO'!$V:$V,Calendario!$B145,'[1]BASE DE GASTO'!$S:$S,Calendario!T$4)+SUMIFS('[1]BASE DE GASTO'!$AD:$AD,'[1]BASE DE GASTO'!$S:$S,Calendario!T4)</f>
        <v>4758689.1399999997</v>
      </c>
    </row>
    <row r="146" spans="1:20" x14ac:dyDescent="0.3">
      <c r="A146" s="4"/>
      <c r="B146" s="33">
        <v>39401</v>
      </c>
      <c r="C146" s="26" t="s">
        <v>126</v>
      </c>
      <c r="D146" s="37">
        <v>364549995</v>
      </c>
      <c r="E146" s="34">
        <v>364549995</v>
      </c>
      <c r="F146" s="36">
        <f>SUMIFS('[1]BASE DE GASTO'!$AC:$AC,'[1]BASE DE GASTO'!$V:$V,Calendario!$B146)</f>
        <v>4200218.51</v>
      </c>
      <c r="G146" s="60"/>
      <c r="H146" s="36">
        <f t="shared" si="42"/>
        <v>4200218.51</v>
      </c>
      <c r="I146" s="35">
        <f>SUMIFS('[1]BASE DE GASTO'!$AC:$AC,'[1]BASE DE GASTO'!$V:$V,Calendario!$B146,'[1]BASE DE GASTO'!$S:$S,Calendario!I$4)</f>
        <v>0</v>
      </c>
      <c r="J146" s="35">
        <f>SUMIFS('[1]BASE DE GASTO'!$AC:$AC,'[1]BASE DE GASTO'!$V:$V,Calendario!$B146,'[1]BASE DE GASTO'!$S:$S,Calendario!J$4)</f>
        <v>0</v>
      </c>
      <c r="K146" s="35">
        <f>SUMIFS('[1]BASE DE GASTO'!$AC:$AC,'[1]BASE DE GASTO'!$V:$V,Calendario!$B146,'[1]BASE DE GASTO'!$S:$S,Calendario!K$4)</f>
        <v>233674.2</v>
      </c>
      <c r="L146" s="35">
        <f>SUMIFS('[1]BASE DE GASTO'!$AC:$AC,'[1]BASE DE GASTO'!$V:$V,Calendario!$B146,'[1]BASE DE GASTO'!$S:$S,Calendario!L$4)</f>
        <v>0</v>
      </c>
      <c r="M146" s="35">
        <f>SUMIFS('[1]BASE DE GASTO'!$AC:$AC,'[1]BASE DE GASTO'!$V:$V,Calendario!$B146,'[1]BASE DE GASTO'!$S:$S,Calendario!M$4)</f>
        <v>0</v>
      </c>
      <c r="N146" s="35">
        <f>SUMIFS('[1]BASE DE GASTO'!$AC:$AC,'[1]BASE DE GASTO'!$V:$V,Calendario!$B146,'[1]BASE DE GASTO'!$S:$S,Calendario!N$4)</f>
        <v>0</v>
      </c>
      <c r="O146" s="35">
        <f>SUMIFS('[1]BASE DE GASTO'!$AC:$AC,'[1]BASE DE GASTO'!$V:$V,Calendario!$B146,'[1]BASE DE GASTO'!$S:$S,Calendario!O$4)</f>
        <v>146080</v>
      </c>
      <c r="P146" s="35">
        <f>SUMIFS('[1]BASE DE GASTO'!$AC:$AC,'[1]BASE DE GASTO'!$V:$V,Calendario!$B146,'[1]BASE DE GASTO'!$S:$S,Calendario!P$4)</f>
        <v>0</v>
      </c>
      <c r="Q146" s="35">
        <f>SUMIFS('[1]BASE DE GASTO'!$AC:$AC,'[1]BASE DE GASTO'!$V:$V,Calendario!$B146,'[1]BASE DE GASTO'!$S:$S,Calendario!Q$4)</f>
        <v>1159094.97</v>
      </c>
      <c r="R146" s="35">
        <f>SUMIFS('[1]BASE DE GASTO'!$AC:$AC,'[1]BASE DE GASTO'!$V:$V,Calendario!$B146,'[1]BASE DE GASTO'!$S:$S,Calendario!R$4)</f>
        <v>1159513.98</v>
      </c>
      <c r="S146" s="35">
        <f>SUMIFS('[1]BASE DE GASTO'!$AC:$AC,'[1]BASE DE GASTO'!$V:$V,Calendario!$B146,'[1]BASE DE GASTO'!$S:$S,Calendario!S$4)</f>
        <v>688086.15999999992</v>
      </c>
      <c r="T146" s="35">
        <f>SUMIFS('[1]BASE DE GASTO'!$AC:$AC,'[1]BASE DE GASTO'!$V:$V,Calendario!$B146,'[1]BASE DE GASTO'!$S:$S,Calendario!T$4)</f>
        <v>813769.2</v>
      </c>
    </row>
    <row r="147" spans="1:20" x14ac:dyDescent="0.3">
      <c r="A147" s="4"/>
      <c r="B147" s="33">
        <v>39801</v>
      </c>
      <c r="C147" s="26" t="s">
        <v>127</v>
      </c>
      <c r="D147" s="37">
        <v>5182400</v>
      </c>
      <c r="E147" s="34">
        <f>5182400+2000000</f>
        <v>7182400</v>
      </c>
      <c r="F147" s="36">
        <f>SUMIFS('[1]BASE DE GASTO'!$AC:$AC,'[1]BASE DE GASTO'!$V:$V,Calendario!$B147)</f>
        <v>6848122.9299999997</v>
      </c>
      <c r="G147" s="60"/>
      <c r="H147" s="36">
        <f t="shared" si="42"/>
        <v>6848122.9299999997</v>
      </c>
      <c r="I147" s="35">
        <f>SUMIFS('[1]BASE DE GASTO'!$AC:$AC,'[1]BASE DE GASTO'!$V:$V,Calendario!$B147,'[1]BASE DE GASTO'!$S:$S,Calendario!I$4)</f>
        <v>2891228.9299999997</v>
      </c>
      <c r="J147" s="35">
        <f>SUMIFS('[1]BASE DE GASTO'!$AC:$AC,'[1]BASE DE GASTO'!$V:$V,Calendario!$B147,'[1]BASE DE GASTO'!$S:$S,Calendario!J$4)</f>
        <v>262950</v>
      </c>
      <c r="K147" s="35">
        <f>SUMIFS('[1]BASE DE GASTO'!$AC:$AC,'[1]BASE DE GASTO'!$V:$V,Calendario!$B147,'[1]BASE DE GASTO'!$S:$S,Calendario!K$4)</f>
        <v>502947</v>
      </c>
      <c r="L147" s="35">
        <f>SUMIFS('[1]BASE DE GASTO'!$AC:$AC,'[1]BASE DE GASTO'!$V:$V,Calendario!$B147,'[1]BASE DE GASTO'!$S:$S,Calendario!L$4)</f>
        <v>339561</v>
      </c>
      <c r="M147" s="35">
        <f>SUMIFS('[1]BASE DE GASTO'!$AC:$AC,'[1]BASE DE GASTO'!$V:$V,Calendario!$B147,'[1]BASE DE GASTO'!$S:$S,Calendario!M$4)</f>
        <v>360815</v>
      </c>
      <c r="N147" s="35">
        <f>SUMIFS('[1]BASE DE GASTO'!$AC:$AC,'[1]BASE DE GASTO'!$V:$V,Calendario!$B147,'[1]BASE DE GASTO'!$S:$S,Calendario!N$4)</f>
        <v>338732</v>
      </c>
      <c r="O147" s="35">
        <f>SUMIFS('[1]BASE DE GASTO'!$AC:$AC,'[1]BASE DE GASTO'!$V:$V,Calendario!$B147,'[1]BASE DE GASTO'!$S:$S,Calendario!O$4)</f>
        <v>407660</v>
      </c>
      <c r="P147" s="35">
        <f>SUMIFS('[1]BASE DE GASTO'!$AC:$AC,'[1]BASE DE GASTO'!$V:$V,Calendario!$B147,'[1]BASE DE GASTO'!$S:$S,Calendario!P$4)</f>
        <v>372821</v>
      </c>
      <c r="Q147" s="35">
        <f>SUMIFS('[1]BASE DE GASTO'!$AC:$AC,'[1]BASE DE GASTO'!$V:$V,Calendario!$B147,'[1]BASE DE GASTO'!$S:$S,Calendario!Q$4)</f>
        <v>419695</v>
      </c>
      <c r="R147" s="35">
        <f>SUMIFS('[1]BASE DE GASTO'!$AC:$AC,'[1]BASE DE GASTO'!$V:$V,Calendario!$B147,'[1]BASE DE GASTO'!$S:$S,Calendario!R$4)</f>
        <v>418768</v>
      </c>
      <c r="S147" s="35">
        <f>SUMIFS('[1]BASE DE GASTO'!$AC:$AC,'[1]BASE DE GASTO'!$V:$V,Calendario!$B147,'[1]BASE DE GASTO'!$S:$S,Calendario!S$4)</f>
        <v>417475</v>
      </c>
      <c r="T147" s="35">
        <f>SUMIFS('[1]BASE DE GASTO'!$AC:$AC,'[1]BASE DE GASTO'!$V:$V,Calendario!$B147,'[1]BASE DE GASTO'!$S:$S,Calendario!T$4)</f>
        <v>115470</v>
      </c>
    </row>
    <row r="148" spans="1:20" x14ac:dyDescent="0.3">
      <c r="A148" s="4"/>
      <c r="B148" s="33">
        <v>39904</v>
      </c>
      <c r="C148" s="26" t="s">
        <v>128</v>
      </c>
      <c r="D148" s="37" t="s">
        <v>27</v>
      </c>
      <c r="E148" s="34" t="s">
        <v>27</v>
      </c>
      <c r="F148" s="36">
        <f>SUMIFS('[1]BASE DE GASTO'!$AC:$AC,'[1]BASE DE GASTO'!$V:$V,Calendario!$B148)</f>
        <v>0</v>
      </c>
      <c r="G148" s="60"/>
      <c r="H148" s="36">
        <f t="shared" si="42"/>
        <v>0</v>
      </c>
      <c r="I148" s="35">
        <f>SUMIFS('[1]BASE DE GASTO'!$AC:$AC,'[1]BASE DE GASTO'!$V:$V,Calendario!$B148,'[1]BASE DE GASTO'!$S:$S,Calendario!I$4)</f>
        <v>0</v>
      </c>
      <c r="J148" s="35">
        <f>SUMIFS('[1]BASE DE GASTO'!$AC:$AC,'[1]BASE DE GASTO'!$V:$V,Calendario!$B148,'[1]BASE DE GASTO'!$S:$S,Calendario!J$4)</f>
        <v>0</v>
      </c>
      <c r="K148" s="35">
        <f>SUMIFS('[1]BASE DE GASTO'!$AC:$AC,'[1]BASE DE GASTO'!$V:$V,Calendario!$B148,'[1]BASE DE GASTO'!$S:$S,Calendario!K$4)</f>
        <v>0</v>
      </c>
      <c r="L148" s="35">
        <f>SUMIFS('[1]BASE DE GASTO'!$AC:$AC,'[1]BASE DE GASTO'!$V:$V,Calendario!$B148,'[1]BASE DE GASTO'!$S:$S,Calendario!L$4)</f>
        <v>0</v>
      </c>
      <c r="M148" s="35">
        <f>SUMIFS('[1]BASE DE GASTO'!$AC:$AC,'[1]BASE DE GASTO'!$V:$V,Calendario!$B148,'[1]BASE DE GASTO'!$S:$S,Calendario!M$4)</f>
        <v>0</v>
      </c>
      <c r="N148" s="35">
        <f>SUMIFS('[1]BASE DE GASTO'!$AC:$AC,'[1]BASE DE GASTO'!$V:$V,Calendario!$B148,'[1]BASE DE GASTO'!$S:$S,Calendario!N$4)</f>
        <v>0</v>
      </c>
      <c r="O148" s="35">
        <f>SUMIFS('[1]BASE DE GASTO'!$AC:$AC,'[1]BASE DE GASTO'!$V:$V,Calendario!$B148,'[1]BASE DE GASTO'!$S:$S,Calendario!O$4)</f>
        <v>0</v>
      </c>
      <c r="P148" s="35">
        <f>SUMIFS('[1]BASE DE GASTO'!$AC:$AC,'[1]BASE DE GASTO'!$V:$V,Calendario!$B148,'[1]BASE DE GASTO'!$S:$S,Calendario!P$4)</f>
        <v>0</v>
      </c>
      <c r="Q148" s="35">
        <f>SUMIFS('[1]BASE DE GASTO'!$AC:$AC,'[1]BASE DE GASTO'!$V:$V,Calendario!$B148,'[1]BASE DE GASTO'!$S:$S,Calendario!Q$4)</f>
        <v>0</v>
      </c>
      <c r="R148" s="35">
        <f>SUMIFS('[1]BASE DE GASTO'!$AC:$AC,'[1]BASE DE GASTO'!$V:$V,Calendario!$B148,'[1]BASE DE GASTO'!$S:$S,Calendario!R$4)</f>
        <v>0</v>
      </c>
      <c r="S148" s="35">
        <f>SUMIFS('[1]BASE DE GASTO'!$AC:$AC,'[1]BASE DE GASTO'!$V:$V,Calendario!$B148,'[1]BASE DE GASTO'!$S:$S,Calendario!S$4)</f>
        <v>0</v>
      </c>
      <c r="T148" s="35">
        <f>SUMIFS('[1]BASE DE GASTO'!$AC:$AC,'[1]BASE DE GASTO'!$V:$V,Calendario!$B148,'[1]BASE DE GASTO'!$S:$S,Calendario!T$4)</f>
        <v>0</v>
      </c>
    </row>
    <row r="149" spans="1:20" x14ac:dyDescent="0.3">
      <c r="A149" s="4"/>
      <c r="B149" s="33"/>
      <c r="C149" s="26"/>
      <c r="D149" s="38"/>
      <c r="E149" s="22"/>
      <c r="F149" s="23"/>
      <c r="G149" s="59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</row>
    <row r="150" spans="1:20" x14ac:dyDescent="0.3">
      <c r="A150" s="4"/>
      <c r="B150" s="27" t="s">
        <v>129</v>
      </c>
      <c r="C150" s="21"/>
      <c r="D150" s="38">
        <f>SUM(D152)</f>
        <v>0</v>
      </c>
      <c r="E150" s="22">
        <f>SUM(E152)</f>
        <v>0</v>
      </c>
      <c r="F150" s="23">
        <f>SUM(F152)</f>
        <v>0</v>
      </c>
      <c r="G150" s="59"/>
      <c r="H150" s="23">
        <f>SUM(H152)</f>
        <v>0</v>
      </c>
      <c r="I150" s="23">
        <f t="shared" ref="I150:T150" si="43">SUM(I152)</f>
        <v>0</v>
      </c>
      <c r="J150" s="23">
        <f t="shared" si="43"/>
        <v>0</v>
      </c>
      <c r="K150" s="23">
        <f t="shared" si="43"/>
        <v>0</v>
      </c>
      <c r="L150" s="23">
        <f t="shared" si="43"/>
        <v>0</v>
      </c>
      <c r="M150" s="23">
        <f t="shared" si="43"/>
        <v>0</v>
      </c>
      <c r="N150" s="23">
        <f t="shared" si="43"/>
        <v>0</v>
      </c>
      <c r="O150" s="23">
        <f t="shared" si="43"/>
        <v>0</v>
      </c>
      <c r="P150" s="23">
        <f t="shared" si="43"/>
        <v>0</v>
      </c>
      <c r="Q150" s="23">
        <f t="shared" si="43"/>
        <v>0</v>
      </c>
      <c r="R150" s="23">
        <f t="shared" si="43"/>
        <v>0</v>
      </c>
      <c r="S150" s="23">
        <f t="shared" si="43"/>
        <v>0</v>
      </c>
      <c r="T150" s="23">
        <f t="shared" si="43"/>
        <v>0</v>
      </c>
    </row>
    <row r="151" spans="1:20" x14ac:dyDescent="0.3">
      <c r="A151" s="4"/>
      <c r="B151" s="33"/>
      <c r="C151" s="26"/>
      <c r="D151" s="38"/>
      <c r="E151" s="22"/>
      <c r="F151" s="23"/>
      <c r="G151" s="59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</row>
    <row r="152" spans="1:20" x14ac:dyDescent="0.3">
      <c r="A152" s="4"/>
      <c r="B152" s="27">
        <v>6000</v>
      </c>
      <c r="C152" s="21" t="s">
        <v>130</v>
      </c>
      <c r="D152" s="38">
        <f>SUM(D154)</f>
        <v>0</v>
      </c>
      <c r="E152" s="22">
        <f>SUM(E154)</f>
        <v>0</v>
      </c>
      <c r="F152" s="23">
        <f>SUM(F154)</f>
        <v>0</v>
      </c>
      <c r="G152" s="59"/>
      <c r="H152" s="23">
        <f>SUM(H154)</f>
        <v>0</v>
      </c>
      <c r="I152" s="23">
        <f t="shared" ref="I152:T152" si="44">SUM(I154)</f>
        <v>0</v>
      </c>
      <c r="J152" s="23">
        <f t="shared" si="44"/>
        <v>0</v>
      </c>
      <c r="K152" s="23">
        <f t="shared" si="44"/>
        <v>0</v>
      </c>
      <c r="L152" s="23">
        <f t="shared" si="44"/>
        <v>0</v>
      </c>
      <c r="M152" s="23">
        <f t="shared" si="44"/>
        <v>0</v>
      </c>
      <c r="N152" s="23">
        <f t="shared" si="44"/>
        <v>0</v>
      </c>
      <c r="O152" s="23">
        <f t="shared" si="44"/>
        <v>0</v>
      </c>
      <c r="P152" s="23">
        <f t="shared" si="44"/>
        <v>0</v>
      </c>
      <c r="Q152" s="23">
        <f t="shared" si="44"/>
        <v>0</v>
      </c>
      <c r="R152" s="23">
        <f t="shared" si="44"/>
        <v>0</v>
      </c>
      <c r="S152" s="23">
        <f t="shared" si="44"/>
        <v>0</v>
      </c>
      <c r="T152" s="23">
        <f t="shared" si="44"/>
        <v>0</v>
      </c>
    </row>
    <row r="153" spans="1:20" x14ac:dyDescent="0.3">
      <c r="A153" s="4"/>
      <c r="B153" s="33"/>
      <c r="C153" s="26"/>
      <c r="D153" s="37"/>
      <c r="E153" s="34"/>
      <c r="F153" s="36"/>
      <c r="G153" s="60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1:20" x14ac:dyDescent="0.3">
      <c r="A154" s="4"/>
      <c r="B154" s="27">
        <v>6200</v>
      </c>
      <c r="C154" s="21" t="s">
        <v>131</v>
      </c>
      <c r="D154" s="38">
        <f>SUM(D155:D155)</f>
        <v>0</v>
      </c>
      <c r="E154" s="22">
        <f>SUM(E155:E155)</f>
        <v>0</v>
      </c>
      <c r="F154" s="23">
        <f>SUM(F155:F155)</f>
        <v>0</v>
      </c>
      <c r="G154" s="59"/>
      <c r="H154" s="23">
        <f>SUM(H155:H155)</f>
        <v>0</v>
      </c>
      <c r="I154" s="23">
        <f t="shared" ref="I154:T154" si="45">SUM(I155:I155)</f>
        <v>0</v>
      </c>
      <c r="J154" s="23">
        <f t="shared" si="45"/>
        <v>0</v>
      </c>
      <c r="K154" s="23">
        <f t="shared" si="45"/>
        <v>0</v>
      </c>
      <c r="L154" s="23">
        <f t="shared" si="45"/>
        <v>0</v>
      </c>
      <c r="M154" s="23">
        <f t="shared" si="45"/>
        <v>0</v>
      </c>
      <c r="N154" s="23">
        <f t="shared" si="45"/>
        <v>0</v>
      </c>
      <c r="O154" s="23">
        <f t="shared" si="45"/>
        <v>0</v>
      </c>
      <c r="P154" s="23">
        <f t="shared" si="45"/>
        <v>0</v>
      </c>
      <c r="Q154" s="23">
        <f t="shared" si="45"/>
        <v>0</v>
      </c>
      <c r="R154" s="23">
        <f t="shared" si="45"/>
        <v>0</v>
      </c>
      <c r="S154" s="23">
        <f t="shared" si="45"/>
        <v>0</v>
      </c>
      <c r="T154" s="23">
        <f t="shared" si="45"/>
        <v>0</v>
      </c>
    </row>
    <row r="155" spans="1:20" x14ac:dyDescent="0.3">
      <c r="A155" s="4"/>
      <c r="B155" s="33">
        <v>62202</v>
      </c>
      <c r="C155" s="26" t="s">
        <v>132</v>
      </c>
      <c r="D155" s="37" t="s">
        <v>27</v>
      </c>
      <c r="E155" s="34">
        <v>0</v>
      </c>
      <c r="F155" s="36">
        <f>SUMIFS('[1]BASE DE GASTO'!$AC:$AC,'[1]BASE DE GASTO'!$V:$V,Calendario!$B155)</f>
        <v>0</v>
      </c>
      <c r="G155" s="60"/>
      <c r="H155" s="36">
        <f t="shared" ref="H155" si="46">SUM(I155:T155)</f>
        <v>0</v>
      </c>
      <c r="I155" s="35">
        <f>SUMIFS('[1]BASE DE GASTO'!$AC:$AC,'[1]BASE DE GASTO'!$V:$V,Calendario!$B155,'[1]BASE DE GASTO'!$S:$S,Calendario!I$4)</f>
        <v>0</v>
      </c>
      <c r="J155" s="35">
        <f>SUMIFS('[1]BASE DE GASTO'!$AC:$AC,'[1]BASE DE GASTO'!$V:$V,Calendario!$B155,'[1]BASE DE GASTO'!$S:$S,Calendario!J$4)</f>
        <v>0</v>
      </c>
      <c r="K155" s="35">
        <f>SUMIFS('[1]BASE DE GASTO'!$AC:$AC,'[1]BASE DE GASTO'!$V:$V,Calendario!$B155,'[1]BASE DE GASTO'!$S:$S,Calendario!K$4)</f>
        <v>0</v>
      </c>
      <c r="L155" s="35">
        <f>SUMIFS('[1]BASE DE GASTO'!$AC:$AC,'[1]BASE DE GASTO'!$V:$V,Calendario!$B155,'[1]BASE DE GASTO'!$S:$S,Calendario!L$4)</f>
        <v>0</v>
      </c>
      <c r="M155" s="35">
        <f>SUMIFS('[1]BASE DE GASTO'!$AC:$AC,'[1]BASE DE GASTO'!$V:$V,Calendario!$B155,'[1]BASE DE GASTO'!$S:$S,Calendario!M$4)</f>
        <v>0</v>
      </c>
      <c r="N155" s="35">
        <f>SUMIFS('[1]BASE DE GASTO'!$AC:$AC,'[1]BASE DE GASTO'!$V:$V,Calendario!$B155,'[1]BASE DE GASTO'!$S:$S,Calendario!N$4)</f>
        <v>0</v>
      </c>
      <c r="O155" s="35">
        <f>SUMIFS('[1]BASE DE GASTO'!$AC:$AC,'[1]BASE DE GASTO'!$V:$V,Calendario!$B155,'[1]BASE DE GASTO'!$S:$S,Calendario!O$4)</f>
        <v>0</v>
      </c>
      <c r="P155" s="35">
        <f>SUMIFS('[1]BASE DE GASTO'!$AC:$AC,'[1]BASE DE GASTO'!$V:$V,Calendario!$B155,'[1]BASE DE GASTO'!$S:$S,Calendario!P$4)</f>
        <v>0</v>
      </c>
      <c r="Q155" s="35">
        <f>SUMIFS('[1]BASE DE GASTO'!$AC:$AC,'[1]BASE DE GASTO'!$V:$V,Calendario!$B155,'[1]BASE DE GASTO'!$S:$S,Calendario!Q$4)</f>
        <v>0</v>
      </c>
      <c r="R155" s="35">
        <f>SUMIFS('[1]BASE DE GASTO'!$AC:$AC,'[1]BASE DE GASTO'!$V:$V,Calendario!$B155,'[1]BASE DE GASTO'!$S:$S,Calendario!R$4)</f>
        <v>0</v>
      </c>
      <c r="S155" s="35">
        <f>SUMIFS('[1]BASE DE GASTO'!$AC:$AC,'[1]BASE DE GASTO'!$V:$V,Calendario!$B155,'[1]BASE DE GASTO'!$S:$S,Calendario!S$4)</f>
        <v>0</v>
      </c>
      <c r="T155" s="35">
        <f>SUMIFS('[1]BASE DE GASTO'!$AC:$AC,'[1]BASE DE GASTO'!$V:$V,Calendario!$B155,'[1]BASE DE GASTO'!$S:$S,Calendario!T$4)</f>
        <v>0</v>
      </c>
    </row>
    <row r="156" spans="1:20" x14ac:dyDescent="0.3">
      <c r="A156" s="4"/>
      <c r="B156" s="33"/>
      <c r="C156" s="26"/>
      <c r="D156" s="37"/>
      <c r="E156" s="34"/>
      <c r="F156" s="36"/>
      <c r="G156" s="60"/>
      <c r="H156" s="36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</row>
    <row r="157" spans="1:20" x14ac:dyDescent="0.3">
      <c r="A157" s="4"/>
      <c r="B157" s="67" t="s">
        <v>134</v>
      </c>
      <c r="C157" s="68"/>
      <c r="D157" s="69">
        <v>1500000000</v>
      </c>
      <c r="E157" s="70">
        <v>150000000</v>
      </c>
      <c r="F157" s="71">
        <v>698919036.54999995</v>
      </c>
      <c r="G157" s="72">
        <f>+F157/$F$14</f>
        <v>0.6068294136014325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</row>
    <row r="158" spans="1:20" ht="3.15" customHeight="1" x14ac:dyDescent="0.3">
      <c r="B158" s="41"/>
      <c r="C158" s="41"/>
      <c r="D158" s="66"/>
      <c r="E158" s="41"/>
      <c r="F158" s="41"/>
      <c r="G158" s="62"/>
    </row>
    <row r="159" spans="1:20" x14ac:dyDescent="0.3">
      <c r="B159" s="42"/>
      <c r="C159" s="43"/>
      <c r="D159" s="44"/>
      <c r="E159" s="45"/>
      <c r="F159" s="46"/>
      <c r="G159" s="58"/>
    </row>
    <row r="160" spans="1:20" ht="14.4" customHeight="1" x14ac:dyDescent="0.3">
      <c r="B160" s="77" t="s">
        <v>133</v>
      </c>
      <c r="C160" s="77"/>
      <c r="D160" s="77"/>
      <c r="E160" s="77"/>
      <c r="F160" s="77"/>
      <c r="G160" s="77"/>
      <c r="H160" s="7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12" x14ac:dyDescent="0.3">
      <c r="H161" s="4" t="s">
        <v>19</v>
      </c>
    </row>
    <row r="162" spans="1:12" x14ac:dyDescent="0.3">
      <c r="H162" s="48">
        <v>1</v>
      </c>
      <c r="I162" s="4">
        <f>I18</f>
        <v>23089825.789999999</v>
      </c>
      <c r="J162" s="4">
        <f>J18</f>
        <v>19799705.944666661</v>
      </c>
      <c r="K162" s="4">
        <f>K18</f>
        <v>15784594.222666666</v>
      </c>
      <c r="L162" s="4">
        <f>L18</f>
        <v>12503654.449999999</v>
      </c>
    </row>
    <row r="163" spans="1:12" x14ac:dyDescent="0.3">
      <c r="H163" s="48">
        <v>2</v>
      </c>
      <c r="I163" s="4">
        <f>I54</f>
        <v>31893.1</v>
      </c>
      <c r="J163" s="4">
        <f>J54</f>
        <v>5021.4399999999996</v>
      </c>
      <c r="K163" s="4">
        <f>K54</f>
        <v>13652.36</v>
      </c>
      <c r="L163" s="4">
        <f>L54</f>
        <v>18599.09</v>
      </c>
    </row>
    <row r="164" spans="1:12" x14ac:dyDescent="0.3">
      <c r="H164" s="48">
        <v>3</v>
      </c>
      <c r="I164" s="4">
        <f>I78</f>
        <v>13406343.486000001</v>
      </c>
      <c r="J164" s="4">
        <f>J78</f>
        <v>7658294.9640000006</v>
      </c>
      <c r="K164" s="4">
        <f>K78</f>
        <v>21003042.18</v>
      </c>
      <c r="L164" s="4">
        <f>L78</f>
        <v>7656149.9199999999</v>
      </c>
    </row>
    <row r="165" spans="1:12" x14ac:dyDescent="0.3">
      <c r="I165" s="49">
        <f>I162+I163+I164</f>
        <v>36528062.376000002</v>
      </c>
      <c r="J165" s="49">
        <f t="shared" ref="J165:L165" si="47">J162+J163+J164</f>
        <v>27463022.348666664</v>
      </c>
      <c r="K165" s="49">
        <f t="shared" si="47"/>
        <v>36801288.762666665</v>
      </c>
      <c r="L165" s="49">
        <f t="shared" si="47"/>
        <v>20178403.460000001</v>
      </c>
    </row>
    <row r="167" spans="1:12" x14ac:dyDescent="0.3">
      <c r="H167" s="48">
        <v>1</v>
      </c>
      <c r="I167" s="4">
        <f>'[1]BASE DE GASTO'!W6942</f>
        <v>23089825.789999999</v>
      </c>
      <c r="J167" s="4">
        <f>'[1]BASE DE GASTO'!X6942</f>
        <v>11102033.164666681</v>
      </c>
      <c r="K167" s="4">
        <f>'[1]BASE DE GASTO'!Y6942</f>
        <v>0</v>
      </c>
      <c r="L167" s="4">
        <f>'[1]BASE DE GASTO'!Z6942</f>
        <v>0</v>
      </c>
    </row>
    <row r="168" spans="1:12" x14ac:dyDescent="0.3">
      <c r="H168" s="48">
        <v>2</v>
      </c>
      <c r="I168" s="4">
        <f>'[1]BASE DE GASTO'!W6944</f>
        <v>31893.1</v>
      </c>
      <c r="J168" s="4">
        <f>'[1]BASE DE GASTO'!X6944</f>
        <v>5021.4399999999996</v>
      </c>
      <c r="K168" s="4">
        <f>'[1]BASE DE GASTO'!Y6944</f>
        <v>13652.359999999999</v>
      </c>
      <c r="L168" s="4">
        <f>'[1]BASE DE GASTO'!Z6944</f>
        <v>0</v>
      </c>
    </row>
    <row r="169" spans="1:12" x14ac:dyDescent="0.3">
      <c r="H169" s="48">
        <v>3</v>
      </c>
      <c r="I169" s="4">
        <f>'[1]BASE DE GASTO'!W6945</f>
        <v>13384706.646</v>
      </c>
      <c r="J169" s="4">
        <f>'[1]BASE DE GASTO'!X6945</f>
        <v>7639959.3940000106</v>
      </c>
      <c r="K169" s="4">
        <f>'[1]BASE DE GASTO'!Y6945</f>
        <v>17949952.979999989</v>
      </c>
      <c r="L169" s="4">
        <f>'[1]BASE DE GASTO'!Z6945</f>
        <v>443709.73</v>
      </c>
    </row>
    <row r="170" spans="1:12" x14ac:dyDescent="0.3">
      <c r="I170" s="49">
        <f>I167+I168+I169</f>
        <v>36506425.535999998</v>
      </c>
      <c r="J170" s="49">
        <f t="shared" ref="J170:L170" si="48">J167+J168+J169</f>
        <v>18747013.998666689</v>
      </c>
      <c r="K170" s="49">
        <f t="shared" si="48"/>
        <v>17963605.339999989</v>
      </c>
      <c r="L170" s="49">
        <f t="shared" si="48"/>
        <v>443709.73</v>
      </c>
    </row>
    <row r="172" spans="1:12" x14ac:dyDescent="0.3">
      <c r="H172" s="48">
        <v>1</v>
      </c>
      <c r="I172" s="4">
        <f>I162-I167</f>
        <v>0</v>
      </c>
      <c r="J172" s="4">
        <f>J162-J167</f>
        <v>8697672.7799999807</v>
      </c>
      <c r="K172" s="4">
        <f t="shared" ref="K172:L172" si="49">K162-K167</f>
        <v>15784594.222666666</v>
      </c>
      <c r="L172" s="4">
        <f t="shared" si="49"/>
        <v>12503654.449999999</v>
      </c>
    </row>
    <row r="173" spans="1:12" x14ac:dyDescent="0.3">
      <c r="H173" s="48">
        <v>2</v>
      </c>
      <c r="I173" s="4">
        <f t="shared" ref="I173:L174" si="50">I163-I168</f>
        <v>0</v>
      </c>
      <c r="J173" s="4">
        <f t="shared" si="50"/>
        <v>0</v>
      </c>
      <c r="K173" s="4">
        <f t="shared" si="50"/>
        <v>0</v>
      </c>
      <c r="L173" s="4">
        <f t="shared" si="50"/>
        <v>18599.09</v>
      </c>
    </row>
    <row r="174" spans="1:12" x14ac:dyDescent="0.3">
      <c r="H174" s="48">
        <v>3</v>
      </c>
      <c r="I174" s="4">
        <f>I164-I169</f>
        <v>21636.840000001714</v>
      </c>
      <c r="J174" s="4">
        <f>J164-J169</f>
        <v>18335.569999990053</v>
      </c>
      <c r="K174" s="4">
        <f t="shared" si="50"/>
        <v>3053089.2000000104</v>
      </c>
      <c r="L174" s="4">
        <f t="shared" si="50"/>
        <v>7212440.1899999995</v>
      </c>
    </row>
    <row r="175" spans="1:12" s="4" customFormat="1" x14ac:dyDescent="0.3">
      <c r="A175" s="1"/>
      <c r="B175" s="1"/>
      <c r="C175" s="1"/>
      <c r="D175" s="47"/>
      <c r="E175" s="1"/>
      <c r="F175" s="1"/>
      <c r="G175" s="63"/>
      <c r="I175" s="49">
        <f>I172+I173+I174</f>
        <v>21636.840000001714</v>
      </c>
      <c r="J175" s="49">
        <f t="shared" ref="J175:L175" si="51">J172+J173+J174</f>
        <v>8716008.3499999717</v>
      </c>
      <c r="K175" s="49">
        <f t="shared" si="51"/>
        <v>18837683.422666676</v>
      </c>
      <c r="L175" s="49">
        <f t="shared" si="51"/>
        <v>19734693.729999997</v>
      </c>
    </row>
  </sheetData>
  <autoFilter ref="B13:H157" xr:uid="{00000000-0009-0000-0000-000000000000}"/>
  <mergeCells count="22">
    <mergeCell ref="H7:H9"/>
    <mergeCell ref="T7:T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B2:G2"/>
    <mergeCell ref="B3:G3"/>
    <mergeCell ref="B4:G4"/>
    <mergeCell ref="G7:G8"/>
    <mergeCell ref="B160:G160"/>
    <mergeCell ref="B7:C9"/>
    <mergeCell ref="D7:D8"/>
    <mergeCell ref="E7:E8"/>
    <mergeCell ref="F7:F8"/>
  </mergeCells>
  <conditionalFormatting sqref="I172:L175">
    <cfRule type="cellIs" dxfId="0" priority="3" operator="equal">
      <formula>0</formula>
    </cfRule>
  </conditionalFormatting>
  <printOptions horizontalCentered="1"/>
  <pageMargins left="0.11811023622047245" right="0.11811023622047245" top="0.59055118110236227" bottom="0.55118110236220474" header="0" footer="0"/>
  <pageSetup scale="71" fitToHeight="4" orientation="portrait" r:id="rId1"/>
  <headerFooter>
    <oddFooter>&amp;C&amp;P de &amp;N</oddFooter>
  </headerFooter>
  <rowBreaks count="3" manualBreakCount="3">
    <brk id="59" min="1" max="6" man="1"/>
    <brk id="101" min="1" max="6" man="1"/>
    <brk id="138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Calendario</vt:lpstr>
      <vt:lpstr>Calendario!Área_de_impresión</vt:lpstr>
      <vt:lpstr>Calendario!Mesproc</vt:lpstr>
      <vt:lpstr>Calendario!Print_Area</vt:lpstr>
      <vt:lpstr>Calendario!Print_Titles</vt:lpstr>
      <vt:lpstr>Calendario!Títulos_a_imprimir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cp:lastPrinted>2025-01-16T01:25:22Z</cp:lastPrinted>
  <dcterms:created xsi:type="dcterms:W3CDTF">2025-01-16T01:18:34Z</dcterms:created>
  <dcterms:modified xsi:type="dcterms:W3CDTF">2025-01-16T17:23:42Z</dcterms:modified>
</cp:coreProperties>
</file>