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bautista\Desktop\respaldo\RICARDO\SIPOT\2016\CARGA DEFINITIVA\REPOSITORIO DGAFOS\2 Informes Trimestrales\1 Finanzas\2016\4to Trimestre\"/>
    </mc:Choice>
  </mc:AlternateContent>
  <workbookProtection workbookAlgorithmName="SHA-512" workbookHashValue="8vVKOpU+HX6P2MVm+LgUialL2msp3cHxlVTHT16nHYOzTWESfSz22EZ0h3pm4c5DKJnesYJm1Vv/6rGkK9A+fA==" workbookSaltValue="Z4ZgnM1l+ypnUGkNYEjE3A==" workbookSpinCount="100000" lockStructure="1"/>
  <bookViews>
    <workbookView xWindow="0" yWindow="0" windowWidth="21600" windowHeight="9600"/>
  </bookViews>
  <sheets>
    <sheet name="4to Trimestre 2016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__R">#N/A</definedName>
    <definedName name="__123Graph_A" hidden="1">[1]Contab!#REF!</definedName>
    <definedName name="__123Graph_B" hidden="1">[1]Contab!#REF!</definedName>
    <definedName name="__123Graph_C" hidden="1">[1]Contab!#REF!</definedName>
    <definedName name="__123Graph_D" hidden="1">[1]Contab!#REF!</definedName>
    <definedName name="__123Graph_E" hidden="1">[1]Contab!#REF!</definedName>
    <definedName name="__123Graph_F" hidden="1">[1]Contab!#REF!</definedName>
    <definedName name="__123Graph_X" hidden="1">[1]Contab!#REF!</definedName>
    <definedName name="__POR1987">[1]Result!$II$8192</definedName>
    <definedName name="__POR1988">[1]Result!$II$8192</definedName>
    <definedName name="__PTO89">[1]Result!$II$8192</definedName>
    <definedName name="__R">#N/A</definedName>
    <definedName name="__TDC2001">'[2]Tipos de Cambio'!$C$4</definedName>
    <definedName name="_1234Graph_e" hidden="1">[3]PROFORMA!#REF!</definedName>
    <definedName name="_1989">[1]Result!$II$8192</definedName>
    <definedName name="_Fill" hidden="1">[4]INDICE!#REF!</definedName>
    <definedName name="_Key1" hidden="1">[5]ENERO!#REF!</definedName>
    <definedName name="_Order1" hidden="1">0</definedName>
    <definedName name="_Order2" hidden="1">255</definedName>
    <definedName name="_POR1987">[1]Result!$II$8192</definedName>
    <definedName name="_POR1988">[1]Result!$II$8192</definedName>
    <definedName name="_PTO89">[1]Result!$II$8192</definedName>
    <definedName name="_R">#N/A</definedName>
    <definedName name="_TDC2001">'[2]Tipos de Cambio'!$C$4</definedName>
    <definedName name="A">[6]ftoh!$AJ$5</definedName>
    <definedName name="A_impresión_IM">[1]Result!$F$3:$V$29</definedName>
    <definedName name="_xlnm.Print_Area" localSheetId="0">'4to Trimestre 2016'!$B$2:$F$165</definedName>
    <definedName name="B">[7]ftoh!$AO$3:$AO$10</definedName>
    <definedName name="C_">[7]ftoh!$AJ$4</definedName>
    <definedName name="CD">[6]ftoh!$AJ$4</definedName>
    <definedName name="corte">[8]Parametros!$B$3</definedName>
    <definedName name="CUADRO">[7]ftoh!$A$1:$Z$373</definedName>
    <definedName name="D">[7]ftoh!$AJ$5</definedName>
    <definedName name="DF">[6]ftoh!$AO$3:$AO$10</definedName>
    <definedName name="E">[6]ftoh!$AO$3:$AO$10</definedName>
    <definedName name="EJEE">[1]Edo.Contabilidad!$Q$15:$Q$47</definedName>
    <definedName name="EJEI">[1]Edo.Contabilidad!$G$15:$G$49</definedName>
    <definedName name="ejercido">[9]TS!$E$19:$E$20,[9]TS!$E$22:$E$24,[9]TS!$E$28:$E$36,[9]TS!$E$38:$E$40,[9]TS!$E$42:$E$45,[9]TS!$E$47:$E$49,[9]TS!$E$51:$E$53,[9]TS!$E$55:$E$61,[9]TS!$E$64:$E$66,[9]TS!$E$68:$E$73,[9]TS!$E$75:$E$79,[9]TS!$E$81:$E$82,[9]TS!$E$84:$E$85,[9]TS!$E$87:$E$88</definedName>
    <definedName name="G">[6]ftoh!$AJ$4</definedName>
    <definedName name="_xlnm.Recorder">[1]CompEdResultados!$A$1:$A$65536</definedName>
    <definedName name="H">[6]ftoh!$A$1:$Z$373</definedName>
    <definedName name="HG">[6]ftoh!$AO$13</definedName>
    <definedName name="I">[6]ftoh!$AO$13</definedName>
    <definedName name="J">[10]CAjulPTO!$Q$15:$Q$47</definedName>
    <definedName name="JORGE">[11]ftoh!$AO$3:$AO$10</definedName>
    <definedName name="K">[6]ftoh!$AO$13</definedName>
    <definedName name="L">[6]ftoh!$AO$3:$AO$10</definedName>
    <definedName name="LM">[6]ftoh!$A$1:$Z$373</definedName>
    <definedName name="M">[12]ftoh!$AO$3:$AO$10</definedName>
    <definedName name="MACRO">[7]ftoh!$AO$13</definedName>
    <definedName name="N">#N/A</definedName>
    <definedName name="NA">[13]KPEF!$A$7:$IV$13,[13]KPEF!$A$1:$A$65536</definedName>
    <definedName name="NU">'[1]Indicadores Gestión A'!$A$7:$IV$13,'[1]Indicadores Gestión A'!$A$1:$A$65536</definedName>
    <definedName name="Ñ">[14]ftoh!$AJ$4</definedName>
    <definedName name="O">[14]ftoh!$A$1:$Z$373</definedName>
    <definedName name="P">[14]ftoh!$AJ$5</definedName>
    <definedName name="PTOE">[1]Edo.Contabilidad!$P$15:$P$47</definedName>
    <definedName name="PTOI">[1]Edo.Contabilidad!$F$17:$F$49</definedName>
    <definedName name="Q">[12]ftoh!$AJ$4</definedName>
    <definedName name="S">#N/A</definedName>
    <definedName name="SD">[6]ftoh!$AJ$5</definedName>
    <definedName name="sesion">[8]Parametros!$B$2</definedName>
    <definedName name="T">[14]ftoh!$AO$13</definedName>
    <definedName name="TITULO">#N/A</definedName>
    <definedName name="_xlnm.Print_Titles" localSheetId="0">'4to Trimestre 2016'!$1:$12</definedName>
    <definedName name="Títulos_a_imprimir_IM">[1]Result!$A$7:$IV$13,[1]Result!$A$1:$A$65536</definedName>
    <definedName name="U">[12]ftoh!$A$1:$Z$373</definedName>
    <definedName name="V">[12]ftoh!$AJ$5</definedName>
    <definedName name="W">[6]ftoh!$AJ$4</definedName>
    <definedName name="x">[14]ftoh!$AO$3:$AO$10</definedName>
    <definedName name="Y">[12]ftoh!$AO$13</definedName>
    <definedName name="Z">[6]ftoh!$A$1:$Z$373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2" i="1" l="1"/>
  <c r="E98" i="1"/>
  <c r="D98" i="1"/>
  <c r="F98" i="1"/>
  <c r="F74" i="1"/>
  <c r="E74" i="1"/>
  <c r="D74" i="1"/>
  <c r="F64" i="1"/>
  <c r="E64" i="1"/>
  <c r="D64" i="1"/>
  <c r="F163" i="1" l="1"/>
  <c r="E163" i="1"/>
  <c r="E161" i="1" s="1"/>
  <c r="D163" i="1"/>
  <c r="D161" i="1" s="1"/>
  <c r="F158" i="1"/>
  <c r="E158" i="1"/>
  <c r="D158" i="1"/>
  <c r="F154" i="1"/>
  <c r="E154" i="1"/>
  <c r="D154" i="1"/>
  <c r="F150" i="1"/>
  <c r="E150" i="1"/>
  <c r="D150" i="1"/>
  <c r="F139" i="1"/>
  <c r="E139" i="1"/>
  <c r="D139" i="1"/>
  <c r="F136" i="1"/>
  <c r="E136" i="1"/>
  <c r="D136" i="1"/>
  <c r="F130" i="1"/>
  <c r="E130" i="1"/>
  <c r="D130" i="1"/>
  <c r="F126" i="1"/>
  <c r="E126" i="1"/>
  <c r="D126" i="1"/>
  <c r="F117" i="1"/>
  <c r="E117" i="1"/>
  <c r="D117" i="1"/>
  <c r="F112" i="1"/>
  <c r="E112" i="1"/>
  <c r="D112" i="1"/>
  <c r="F89" i="1"/>
  <c r="E89" i="1"/>
  <c r="D89" i="1"/>
  <c r="F79" i="1"/>
  <c r="E79" i="1"/>
  <c r="D79" i="1"/>
  <c r="F71" i="1"/>
  <c r="E71" i="1"/>
  <c r="D71" i="1"/>
  <c r="F68" i="1"/>
  <c r="E68" i="1"/>
  <c r="D68" i="1"/>
  <c r="F60" i="1"/>
  <c r="E60" i="1"/>
  <c r="D60" i="1"/>
  <c r="F54" i="1"/>
  <c r="F52" i="1" s="1"/>
  <c r="E54" i="1"/>
  <c r="D54" i="1"/>
  <c r="F49" i="1"/>
  <c r="E49" i="1"/>
  <c r="D49" i="1"/>
  <c r="F46" i="1"/>
  <c r="E46" i="1"/>
  <c r="D46" i="1"/>
  <c r="F38" i="1"/>
  <c r="E38" i="1"/>
  <c r="D38" i="1"/>
  <c r="F30" i="1"/>
  <c r="E30" i="1"/>
  <c r="D30" i="1"/>
  <c r="F26" i="1"/>
  <c r="E26" i="1"/>
  <c r="D26" i="1"/>
  <c r="F22" i="1"/>
  <c r="E22" i="1"/>
  <c r="D22" i="1"/>
  <c r="F19" i="1"/>
  <c r="E19" i="1"/>
  <c r="D19" i="1"/>
  <c r="E52" i="1" l="1"/>
  <c r="D148" i="1"/>
  <c r="D146" i="1" s="1"/>
  <c r="E148" i="1"/>
  <c r="E146" i="1" s="1"/>
  <c r="F148" i="1"/>
  <c r="D17" i="1"/>
  <c r="E77" i="1"/>
  <c r="F161" i="1"/>
  <c r="D77" i="1"/>
  <c r="F17" i="1"/>
  <c r="E17" i="1"/>
  <c r="F77" i="1"/>
  <c r="D15" i="1" l="1"/>
  <c r="D13" i="1" s="1"/>
  <c r="E15" i="1"/>
  <c r="E13" i="1" s="1"/>
  <c r="F15" i="1"/>
  <c r="F146" i="1"/>
  <c r="F13" i="1" l="1"/>
</calcChain>
</file>

<file path=xl/sharedStrings.xml><?xml version="1.0" encoding="utf-8"?>
<sst xmlns="http://schemas.openxmlformats.org/spreadsheetml/2006/main" count="130" uniqueCount="130">
  <si>
    <t>FINANCIERA NACIONAL DE DESARROLLO AGROPECUARIO, RURAL, FORESTAL Y PESQUERO</t>
  </si>
  <si>
    <t>DIRECCIÓN EJECUTIVA DE FINANZAS</t>
  </si>
  <si>
    <t>GERENCIA DE PRESUPUESTO</t>
  </si>
  <si>
    <t>(cifras en pesos)</t>
  </si>
  <si>
    <t>C O N C E P T O</t>
  </si>
  <si>
    <t>PRESUPUESTO</t>
  </si>
  <si>
    <t>ORIGINAL</t>
  </si>
  <si>
    <t>MODIFICADO</t>
  </si>
  <si>
    <t>GASTO CORRIENTE</t>
  </si>
  <si>
    <t>SERVICIOS PERSONALES</t>
  </si>
  <si>
    <t>REMUNERACIONES AL PERSONAL DE CARÁCTER PERMANENTE</t>
  </si>
  <si>
    <t>Sueldos base</t>
  </si>
  <si>
    <t>REMUNERACIONES AL PERSONAL DE CARÁCTER TRANSITORIO</t>
  </si>
  <si>
    <t>Sueldos base al personal eventual</t>
  </si>
  <si>
    <t>Retribuciones por servicios de carácter social</t>
  </si>
  <si>
    <t>REMUNERACIONES ADICIONALES Y ESPECIALES</t>
  </si>
  <si>
    <t>Primas de vacaciones y dominical</t>
  </si>
  <si>
    <t>Aguinaldo o gratificación de fin de año</t>
  </si>
  <si>
    <t>SEGURIDAD SOCIAL</t>
  </si>
  <si>
    <t>Aportaciones al IMSS</t>
  </si>
  <si>
    <t>Aportaciones al INFONAVIT</t>
  </si>
  <si>
    <t>Aportaciones al Sistema de Ahorro para el Retiro</t>
  </si>
  <si>
    <t>Cuotas para el seguro de vida del personal civil</t>
  </si>
  <si>
    <t>Cuotas para el seguro de gastos médicos del personal civil</t>
  </si>
  <si>
    <t>Seguros de responsabilidad civil, asistencia legal y otros seguros</t>
  </si>
  <si>
    <t>OTRAS PRESTACIONES SOCIALES Y ECONÓMICAS</t>
  </si>
  <si>
    <t>Cuotas para el fondo de ahorro del personal civil</t>
  </si>
  <si>
    <t>Pago de liquidaciones</t>
  </si>
  <si>
    <t>Prestaciones establecidas por Condiciones Generales de Trabajo o Contratos Colectivos de Trabajo</t>
  </si>
  <si>
    <t>Compensación garantizada</t>
  </si>
  <si>
    <t>Apoyos a la capacitación de los servidores públicos</t>
  </si>
  <si>
    <t>Otras prestaciones</t>
  </si>
  <si>
    <t>PREVISIONES</t>
  </si>
  <si>
    <t>Incrementos a las percepciones</t>
  </si>
  <si>
    <t>PAGO DE ESTIMULOS A SERVIDORES PÚBLICOS</t>
  </si>
  <si>
    <t>Estímulos por productividad y eficiencia</t>
  </si>
  <si>
    <t>MATERIALES Y SUMINISTROS</t>
  </si>
  <si>
    <t>MATERIALES DE ADMINISTRACION, EMISION DE DOCUMENTOS Y ARTICULOS OFICIALES</t>
  </si>
  <si>
    <t>Materiales y útiles de oficina</t>
  </si>
  <si>
    <t>Materiales y útiles para el procesamiento en equipos y bienes informáticos</t>
  </si>
  <si>
    <t>Material de apoyo informativo</t>
  </si>
  <si>
    <t>Material de limpieza</t>
  </si>
  <si>
    <t>ALIMENTOS Y UTENSILIOS</t>
  </si>
  <si>
    <t>Productos alimenticios para el personal en las instalaciones de las dependencias y entidades</t>
  </si>
  <si>
    <t>Utensilios para el servicio de alimentación</t>
  </si>
  <si>
    <t>PRODUCTOS QUÍMICOS, FARMACEUTICOS Y DE LABORATORIO</t>
  </si>
  <si>
    <t>Medicinas y productos farmacéuticos</t>
  </si>
  <si>
    <t>COMBUSTIBLES, LUBRICANTES Y ADITIVOS</t>
  </si>
  <si>
    <t>Combustibles, lubricantes y aditivos para vehículos terrestres, aéreos, marítimos, lacustres y fluviales destinados a servicios administrativos</t>
  </si>
  <si>
    <t>VESTUARIO, BLANCOS, PRENDAS DE PROTECCIÓN Y ARTÍCULOS DEPORTIVOS</t>
  </si>
  <si>
    <t>Vestuario y uniformes</t>
  </si>
  <si>
    <t>SERVICIOS GENERALES</t>
  </si>
  <si>
    <t>SERVICIOS BASICOS</t>
  </si>
  <si>
    <t>Servicio de energía eléctrica</t>
  </si>
  <si>
    <t>Servicio de agua</t>
  </si>
  <si>
    <t>Servicio telefónico convencional</t>
  </si>
  <si>
    <t>Servicio de telefonía celular</t>
  </si>
  <si>
    <t>Servicios de telecomunicaciones</t>
  </si>
  <si>
    <t>Servicios de conducción de señales analógicas y digitales</t>
  </si>
  <si>
    <t>Servicio postal</t>
  </si>
  <si>
    <t>Contratación de otros servicios</t>
  </si>
  <si>
    <t xml:space="preserve">SERVICIOS DE ARRENDAMIENTO </t>
  </si>
  <si>
    <t>Arrendamiento de edificios y locales</t>
  </si>
  <si>
    <t>Arrendamiento de equipo y bienes informáticos</t>
  </si>
  <si>
    <t>Arrendamiento de mobiliario</t>
  </si>
  <si>
    <t>Arrendamiento de vehículos terrestres, aéreos, marítimos, lacustres y fluviales para servicios administrativos</t>
  </si>
  <si>
    <t>Arrendamiento de vehículos terrestres, aéreos, marítimos, lacustres y fluviales para servidores públicos</t>
  </si>
  <si>
    <t>Arrendamiento de maquinaria y equipo</t>
  </si>
  <si>
    <t>Patentes, regalías y otros</t>
  </si>
  <si>
    <t>SERVICIOS PROFESIONALES, CIENTIFICOS, TECNICOS Y OTROS SERVICIOS</t>
  </si>
  <si>
    <t>Otras asesorías para la operación de programas</t>
  </si>
  <si>
    <t>Servicios relacionados con procedimientos jurisdiccionales</t>
  </si>
  <si>
    <t>Servicios de informática</t>
  </si>
  <si>
    <t>Servicios para capacitación a servidores públicos</t>
  </si>
  <si>
    <t>Servicios relacionados con traducciones</t>
  </si>
  <si>
    <t>Otros servicios comerciales</t>
  </si>
  <si>
    <t>Impresión y elaboración de material informativo derivado de la operación de administración de las dependencias y entidades</t>
  </si>
  <si>
    <t>Información en medios masivos derivada de la operación y administración de las dependencias y entidades</t>
  </si>
  <si>
    <t>Servicios de vigilancias</t>
  </si>
  <si>
    <t>Subcontratación de servicios con terceros</t>
  </si>
  <si>
    <t>SERVICIOS FINANCIEROS, BANCARIOS Y COMERCIALES</t>
  </si>
  <si>
    <t>Servicios bancarios y financieros</t>
  </si>
  <si>
    <t>Seguros de bienes patrimoniales</t>
  </si>
  <si>
    <t>Fletes y maniobras</t>
  </si>
  <si>
    <t>SERVICIOS DE INSTALACION, REPARACION, MANTENIMIENTO Y CONSERVACIÓN</t>
  </si>
  <si>
    <t>Mantenimiento y conservación de inmuebles para la prestación de servicios administrativos</t>
  </si>
  <si>
    <t>Mantenimiento y conservación de mobiliario y equipo de administración</t>
  </si>
  <si>
    <t>Mantenimiento y conservación de bienes informáticos</t>
  </si>
  <si>
    <t>Mantenimiento y conservación de vehículos terrestres, aéreos, marítimos, lacustres y fluviales</t>
  </si>
  <si>
    <t>Mantenimiento y conservación de maquinaria y equipo</t>
  </si>
  <si>
    <t>Servicios de lavandería, limpieza e higiene</t>
  </si>
  <si>
    <t>Servicios de jardinería y fumigación</t>
  </si>
  <si>
    <t>SERVICIOS DE COMUNICACIÓN SOCIAL Y PUBLICIDAD</t>
  </si>
  <si>
    <t>Difusión de mensajes comerciales para promover la venta de productos o servicios</t>
  </si>
  <si>
    <t>Servicios relacionados con monitoreo de información en medios masivos</t>
  </si>
  <si>
    <t>SERVICIOS DE TRASLADO Y VIATICOS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</si>
  <si>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</si>
  <si>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</si>
  <si>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Viáticos nacionales para servidores públicos en el desempeño de funciones oficiales</t>
  </si>
  <si>
    <t>Viáticos en el extranjero para servidores públicos en el desempeño de comisiones y funciones oficiales</t>
  </si>
  <si>
    <t>SERVICIOS OFICIALES</t>
  </si>
  <si>
    <t>Exposiciones</t>
  </si>
  <si>
    <t>OTROS SERVICIOS GENERALES</t>
  </si>
  <si>
    <t>Otros impuestos y derechos</t>
  </si>
  <si>
    <t>Erogaciones por resoluciones por autoridad competente</t>
  </si>
  <si>
    <t>Impuesto sobre nóminas</t>
  </si>
  <si>
    <t>Participaciones en órganos de gobierno</t>
  </si>
  <si>
    <t>GASTO DE INVERSION</t>
  </si>
  <si>
    <t>BIENES MUEBLES, INMUEBLES E INTANGIBLES</t>
  </si>
  <si>
    <t>MOBILIARIO Y EQUIPO DE ADMINISTRACION</t>
  </si>
  <si>
    <t>Mobiliario</t>
  </si>
  <si>
    <t>Equipo de administración</t>
  </si>
  <si>
    <t>MOBILIARIO Y EQUIPO EDUCACIONAL Y RECREATIVO</t>
  </si>
  <si>
    <t>Equipos y aparatos audiovisuales</t>
  </si>
  <si>
    <t>Cámaras fotográficas y de video</t>
  </si>
  <si>
    <t>MAQUINARIA, OTROS EQUIPOS Y HERRAMIENTAS</t>
  </si>
  <si>
    <t>Maquinaria y equipo eléctrico y electrónico</t>
  </si>
  <si>
    <t>INVERSION PUBLICA</t>
  </si>
  <si>
    <t>OBRA PUBLICA EN BIENES PROPIOS</t>
  </si>
  <si>
    <t>Mantenimiento y rehabilitación de edificaciones no habitacionales</t>
  </si>
  <si>
    <t>DIRECCIÓN GENERAL ADJUNTA DE FINANZAS, OPERACIONES Y SISTEMAS</t>
  </si>
  <si>
    <t>PARTIDA</t>
  </si>
  <si>
    <t>GASTO DE ADMINISTRACIÓN</t>
  </si>
  <si>
    <t>EJERCICIO PRESUPUESTAL</t>
  </si>
  <si>
    <t>Estado del Ejercicio Presupuestal al 31 de diciembre de 2016</t>
  </si>
  <si>
    <t>Materiales, accesorios y suministros médicos</t>
  </si>
  <si>
    <t>HERRAMIENTAS, REFACCIONES Y ACCESORIOS MENORES</t>
  </si>
  <si>
    <t>Herramientas menores</t>
  </si>
  <si>
    <t>Servicios relacionados con certificación de procesos</t>
  </si>
  <si>
    <t>Servicios integrales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</si>
</sst>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_);[Red]\(#,##0.0\)"/>
    <numFmt numFmtId="165" formatCode="#,##0_);[Red]\(#,##0\)"/>
    <numFmt numFmtId="166" formatCode="#,##0_ ;[Red]\-#,##0\ "/>
    <numFmt numFmtId="167" formatCode="#,##0.0000_);[Red]\(#,##0.0000\)"/>
    <numFmt numFmtId="168" formatCode="#,##0.000_);[Red]\(#,##0.000\)"/>
    <numFmt numFmtId="169" formatCode="#,##0.00_);[Red]\(#,##0.00\)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4" fillId="0" borderId="7" xfId="2" applyNumberFormat="1" applyFont="1" applyFill="1" applyBorder="1" applyAlignment="1" applyProtection="1">
      <alignment horizontal="center" vertical="center" wrapText="1"/>
    </xf>
    <xf numFmtId="164" fontId="1" fillId="0" borderId="0" xfId="1" applyNumberFormat="1" applyFont="1" applyFill="1" applyBorder="1" applyProtection="1"/>
    <xf numFmtId="0" fontId="1" fillId="0" borderId="0" xfId="1" applyFont="1" applyFill="1" applyBorder="1" applyAlignment="1"/>
    <xf numFmtId="166" fontId="1" fillId="0" borderId="0" xfId="1" applyNumberFormat="1" applyFont="1" applyFill="1" applyBorder="1" applyAlignment="1"/>
    <xf numFmtId="164" fontId="5" fillId="0" borderId="0" xfId="1" applyNumberFormat="1" applyFont="1" applyFill="1" applyBorder="1" applyProtection="1"/>
    <xf numFmtId="164" fontId="1" fillId="0" borderId="0" xfId="1" applyNumberFormat="1" applyFill="1" applyBorder="1" applyProtection="1"/>
    <xf numFmtId="164" fontId="6" fillId="0" borderId="0" xfId="1" applyNumberFormat="1" applyFont="1" applyFill="1" applyBorder="1" applyProtection="1"/>
    <xf numFmtId="164" fontId="7" fillId="0" borderId="0" xfId="1" applyNumberFormat="1" applyFont="1" applyFill="1" applyBorder="1" applyProtection="1"/>
    <xf numFmtId="164" fontId="8" fillId="0" borderId="0" xfId="1" applyNumberFormat="1" applyFont="1" applyFill="1" applyBorder="1" applyProtection="1"/>
    <xf numFmtId="169" fontId="3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Protection="1"/>
    <xf numFmtId="168" fontId="6" fillId="0" borderId="0" xfId="1" applyNumberFormat="1" applyFont="1" applyFill="1" applyBorder="1" applyProtection="1"/>
    <xf numFmtId="167" fontId="1" fillId="0" borderId="0" xfId="1" applyNumberFormat="1" applyFill="1" applyBorder="1" applyProtection="1"/>
    <xf numFmtId="168" fontId="7" fillId="0" borderId="0" xfId="1" applyNumberFormat="1" applyFont="1" applyFill="1" applyBorder="1" applyProtection="1"/>
    <xf numFmtId="167" fontId="6" fillId="0" borderId="0" xfId="1" applyNumberFormat="1" applyFont="1" applyFill="1" applyBorder="1" applyProtection="1"/>
    <xf numFmtId="164" fontId="4" fillId="0" borderId="1" xfId="1" applyNumberFormat="1" applyFont="1" applyFill="1" applyBorder="1" applyProtection="1"/>
    <xf numFmtId="164" fontId="9" fillId="0" borderId="2" xfId="1" applyNumberFormat="1" applyFont="1" applyFill="1" applyBorder="1" applyProtection="1"/>
    <xf numFmtId="164" fontId="9" fillId="0" borderId="11" xfId="1" applyNumberFormat="1" applyFont="1" applyFill="1" applyBorder="1" applyProtection="1"/>
    <xf numFmtId="165" fontId="9" fillId="0" borderId="2" xfId="1" applyNumberFormat="1" applyFont="1" applyFill="1" applyBorder="1" applyProtection="1"/>
    <xf numFmtId="0" fontId="4" fillId="0" borderId="5" xfId="1" applyFont="1" applyFill="1" applyBorder="1" applyAlignment="1"/>
    <xf numFmtId="0" fontId="4" fillId="0" borderId="6" xfId="1" applyFont="1" applyFill="1" applyBorder="1" applyAlignment="1"/>
    <xf numFmtId="166" fontId="4" fillId="0" borderId="0" xfId="1" applyNumberFormat="1" applyFont="1" applyFill="1" applyBorder="1" applyAlignment="1"/>
    <xf numFmtId="165" fontId="4" fillId="0" borderId="6" xfId="1" applyNumberFormat="1" applyFont="1" applyFill="1" applyBorder="1" applyProtection="1"/>
    <xf numFmtId="0" fontId="9" fillId="0" borderId="5" xfId="1" applyFont="1" applyFill="1" applyBorder="1" applyAlignment="1"/>
    <xf numFmtId="0" fontId="9" fillId="0" borderId="6" xfId="1" applyFont="1" applyFill="1" applyBorder="1" applyAlignment="1"/>
    <xf numFmtId="166" fontId="9" fillId="0" borderId="0" xfId="1" applyNumberFormat="1" applyFont="1" applyFill="1" applyBorder="1" applyAlignment="1"/>
    <xf numFmtId="1" fontId="4" fillId="0" borderId="5" xfId="1" applyNumberFormat="1" applyFont="1" applyFill="1" applyBorder="1" applyAlignment="1"/>
    <xf numFmtId="1" fontId="9" fillId="0" borderId="5" xfId="1" applyNumberFormat="1" applyFont="1" applyFill="1" applyBorder="1" applyAlignment="1"/>
    <xf numFmtId="165" fontId="9" fillId="0" borderId="6" xfId="1" applyNumberFormat="1" applyFont="1" applyFill="1" applyBorder="1" applyProtection="1"/>
    <xf numFmtId="1" fontId="9" fillId="0" borderId="5" xfId="1" applyNumberFormat="1" applyFont="1" applyFill="1" applyBorder="1" applyProtection="1"/>
    <xf numFmtId="164" fontId="9" fillId="0" borderId="6" xfId="1" applyNumberFormat="1" applyFont="1" applyFill="1" applyBorder="1" applyProtection="1"/>
    <xf numFmtId="1" fontId="9" fillId="0" borderId="5" xfId="1" applyNumberFormat="1" applyFont="1" applyFill="1" applyBorder="1" applyAlignment="1" applyProtection="1"/>
    <xf numFmtId="1" fontId="4" fillId="0" borderId="5" xfId="1" applyNumberFormat="1" applyFont="1" applyFill="1" applyBorder="1" applyProtection="1"/>
    <xf numFmtId="164" fontId="4" fillId="0" borderId="6" xfId="1" applyNumberFormat="1" applyFont="1" applyFill="1" applyBorder="1" applyProtection="1"/>
    <xf numFmtId="1" fontId="4" fillId="0" borderId="5" xfId="1" applyNumberFormat="1" applyFont="1" applyFill="1" applyBorder="1" applyAlignment="1" applyProtection="1"/>
    <xf numFmtId="1" fontId="9" fillId="0" borderId="9" xfId="1" applyNumberFormat="1" applyFont="1" applyFill="1" applyBorder="1" applyAlignment="1"/>
    <xf numFmtId="0" fontId="9" fillId="0" borderId="10" xfId="1" applyFont="1" applyFill="1" applyBorder="1" applyAlignment="1"/>
    <xf numFmtId="166" fontId="9" fillId="0" borderId="12" xfId="1" applyNumberFormat="1" applyFont="1" applyFill="1" applyBorder="1" applyAlignment="1"/>
    <xf numFmtId="165" fontId="9" fillId="0" borderId="10" xfId="1" applyNumberFormat="1" applyFont="1" applyFill="1" applyBorder="1" applyProtection="1"/>
    <xf numFmtId="1" fontId="9" fillId="0" borderId="6" xfId="1" applyNumberFormat="1" applyFont="1" applyFill="1" applyBorder="1" applyAlignment="1"/>
    <xf numFmtId="1" fontId="4" fillId="0" borderId="6" xfId="1" applyNumberFormat="1" applyFont="1" applyFill="1" applyBorder="1" applyAlignment="1"/>
    <xf numFmtId="1" fontId="4" fillId="0" borderId="6" xfId="1" applyNumberFormat="1" applyFont="1" applyFill="1" applyBorder="1" applyProtection="1"/>
    <xf numFmtId="0" fontId="9" fillId="0" borderId="9" xfId="1" applyFont="1" applyFill="1" applyBorder="1" applyAlignment="1"/>
    <xf numFmtId="166" fontId="4" fillId="0" borderId="6" xfId="1" applyNumberFormat="1" applyFont="1" applyFill="1" applyBorder="1" applyAlignment="1"/>
    <xf numFmtId="164" fontId="4" fillId="0" borderId="13" xfId="1" applyNumberFormat="1" applyFont="1" applyFill="1" applyBorder="1" applyAlignment="1" applyProtection="1">
      <alignment horizontal="center" vertical="center"/>
    </xf>
    <xf numFmtId="164" fontId="4" fillId="0" borderId="8" xfId="1" applyNumberFormat="1" applyFont="1" applyFill="1" applyBorder="1" applyAlignment="1" applyProtection="1">
      <alignment horizontal="center" vertical="center"/>
    </xf>
    <xf numFmtId="165" fontId="4" fillId="0" borderId="13" xfId="0" applyNumberFormat="1" applyFont="1" applyFill="1" applyBorder="1" applyAlignment="1" applyProtection="1">
      <alignment horizontal="center" vertical="center" wrapText="1"/>
    </xf>
    <xf numFmtId="165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2" applyNumberFormat="1" applyFont="1" applyFill="1" applyBorder="1" applyAlignment="1" applyProtection="1">
      <alignment horizontal="center" vertical="center" wrapText="1"/>
    </xf>
    <xf numFmtId="0" fontId="4" fillId="0" borderId="4" xfId="2" applyNumberFormat="1" applyFont="1" applyFill="1" applyBorder="1" applyAlignment="1" applyProtection="1">
      <alignment horizontal="center" vertical="center" wrapText="1"/>
    </xf>
    <xf numFmtId="164" fontId="2" fillId="0" borderId="0" xfId="1" applyNumberFormat="1" applyFont="1" applyFill="1" applyBorder="1" applyAlignment="1" applyProtection="1">
      <alignment horizontal="center"/>
    </xf>
    <xf numFmtId="164" fontId="3" fillId="0" borderId="0" xfId="1" applyNumberFormat="1" applyFont="1" applyFill="1" applyBorder="1" applyAlignment="1" applyProtection="1">
      <alignment horizontal="center"/>
    </xf>
  </cellXfs>
  <cellStyles count="3">
    <cellStyle name="Normal" xfId="0" builtinId="0"/>
    <cellStyle name="Normal 10" xfId="1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OCOA%20Modelos\Nacional\2001-1\cocoa\FORMATO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IGT/CARJUL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OH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71\FTOH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LM\GC-BR\May5\ANT09A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06560\fina\FTO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Cfe%20Pidiregas%20Tomo%20IV%202001%20(1a.%20VER)%2001-11-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TO11OCT/COPI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Startup" Target="01ENERO/AGEN01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/Eje2001/CREDITO/REFACCIONARIO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gp\d\Excel\INDIRECT\Calajus98\06\SEGFIN98\ANTEPROY\FTOH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ineam99/FTOH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INDOWS\Archivos%20temporales%20de%20Internet\OLK2155\BNMOD1-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MISDOC~2/WINDOWS/TEMP/Cpub201M$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Gestión A"/>
      <sheetName val="Indicadores Gestión C"/>
      <sheetName val="Anexos"/>
      <sheetName val="Edo.Contabilidad"/>
      <sheetName val="CompEdResultados"/>
      <sheetName val="Contab"/>
      <sheetName val="Result"/>
      <sheetName val="C-Venci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julPTO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EF"/>
    </sheetNames>
    <sheetDataSet>
      <sheetData sheetId="0" refreshError="1">
        <row r="7">
          <cell r="B7" t="str">
            <v>I   N  G  R  E  S  O  S</v>
          </cell>
          <cell r="C7" t="str">
            <v>1=2+..+13</v>
          </cell>
          <cell r="D7">
            <v>2</v>
          </cell>
          <cell r="E7">
            <v>3</v>
          </cell>
          <cell r="F7">
            <v>4</v>
          </cell>
          <cell r="G7">
            <v>5</v>
          </cell>
          <cell r="H7">
            <v>6</v>
          </cell>
          <cell r="I7">
            <v>7</v>
          </cell>
          <cell r="J7">
            <v>8</v>
          </cell>
          <cell r="K7">
            <v>9</v>
          </cell>
          <cell r="L7">
            <v>10</v>
          </cell>
          <cell r="M7">
            <v>11</v>
          </cell>
          <cell r="N7">
            <v>12</v>
          </cell>
          <cell r="O7">
            <v>13</v>
          </cell>
        </row>
        <row r="9">
          <cell r="B9" t="str">
            <v>I. DISPONIBILIDAD INICIAL</v>
          </cell>
          <cell r="C9">
            <v>415911</v>
          </cell>
          <cell r="D9">
            <v>415911</v>
          </cell>
          <cell r="E9">
            <v>9621.3588188499998</v>
          </cell>
          <cell r="F9">
            <v>12106.500167249998</v>
          </cell>
          <cell r="G9">
            <v>14193.711406449997</v>
          </cell>
          <cell r="H9">
            <v>10837.448180999996</v>
          </cell>
          <cell r="I9">
            <v>34598.540722699989</v>
          </cell>
          <cell r="J9">
            <v>66374.869033099996</v>
          </cell>
          <cell r="K9">
            <v>56667.53117075</v>
          </cell>
          <cell r="L9">
            <v>50781.615237099992</v>
          </cell>
          <cell r="M9">
            <v>38600.068716099995</v>
          </cell>
          <cell r="N9">
            <v>29410.936557749992</v>
          </cell>
          <cell r="O9">
            <v>12332.456534449992</v>
          </cell>
        </row>
        <row r="11">
          <cell r="B11" t="str">
            <v>II. RECUPERACIONES CREDITICIAS</v>
          </cell>
          <cell r="C11">
            <v>36399.178999999996</v>
          </cell>
          <cell r="D11">
            <v>112.53100000000001</v>
          </cell>
          <cell r="E11">
            <v>224.22399999999999</v>
          </cell>
          <cell r="F11">
            <v>2597.5769999999998</v>
          </cell>
          <cell r="G11">
            <v>175.15299999999999</v>
          </cell>
          <cell r="H11">
            <v>1558.818</v>
          </cell>
          <cell r="I11">
            <v>1769.7469999999998</v>
          </cell>
          <cell r="J11">
            <v>1085.579</v>
          </cell>
          <cell r="K11">
            <v>2809.2960000000003</v>
          </cell>
          <cell r="L11">
            <v>5361.5810000000001</v>
          </cell>
          <cell r="M11">
            <v>5805.4539999999997</v>
          </cell>
          <cell r="N11">
            <v>7665.4380000000001</v>
          </cell>
          <cell r="O11">
            <v>7233.7810000000009</v>
          </cell>
        </row>
        <row r="12">
          <cell r="B12" t="str">
            <v xml:space="preserve">  1. CAPITAL</v>
          </cell>
          <cell r="C12">
            <v>23469.478999999999</v>
          </cell>
          <cell r="D12">
            <v>111.831</v>
          </cell>
          <cell r="E12">
            <v>224.22399999999999</v>
          </cell>
          <cell r="F12">
            <v>2594.377</v>
          </cell>
          <cell r="G12">
            <v>162.053</v>
          </cell>
          <cell r="H12">
            <v>1540.4179999999999</v>
          </cell>
          <cell r="I12">
            <v>1649.7469999999998</v>
          </cell>
          <cell r="J12">
            <v>706.279</v>
          </cell>
          <cell r="K12">
            <v>1227.3960000000002</v>
          </cell>
          <cell r="L12">
            <v>2926.3809999999999</v>
          </cell>
          <cell r="M12">
            <v>3040.654</v>
          </cell>
          <cell r="N12">
            <v>4228.9380000000001</v>
          </cell>
          <cell r="O12">
            <v>5057.1810000000005</v>
          </cell>
        </row>
        <row r="13">
          <cell r="B13" t="str">
            <v xml:space="preserve">    1.1. CARTERA VIGENTE</v>
          </cell>
          <cell r="C13">
            <v>23469.478999999999</v>
          </cell>
          <cell r="D13">
            <v>111.831</v>
          </cell>
          <cell r="E13">
            <v>224.22399999999999</v>
          </cell>
          <cell r="F13">
            <v>2594.377</v>
          </cell>
          <cell r="G13">
            <v>162.053</v>
          </cell>
          <cell r="H13">
            <v>1540.4179999999999</v>
          </cell>
          <cell r="I13">
            <v>1649.7469999999998</v>
          </cell>
          <cell r="J13">
            <v>706.279</v>
          </cell>
          <cell r="K13">
            <v>1227.3960000000002</v>
          </cell>
          <cell r="L13">
            <v>2926.3809999999999</v>
          </cell>
          <cell r="M13">
            <v>3040.654</v>
          </cell>
          <cell r="N13">
            <v>4228.9380000000001</v>
          </cell>
          <cell r="O13">
            <v>5057.1810000000005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  <sheetName val="EJERCIDO GTO. CTE."/>
      <sheetName val="X DIRECCION"/>
      <sheetName val="X CTO. GESTOR"/>
      <sheetName val="General2007diciembre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ipos de Cambio"/>
      <sheetName val="Vínculo C 7 con C 2 dolar"/>
      <sheetName val="Cuadro 2 dolar"/>
      <sheetName val="Relacion I y II"/>
      <sheetName val="Cuadro 7 dolar"/>
      <sheetName val="Cuadro 7"/>
      <sheetName val="Cuadro 3"/>
      <sheetName val="Cuadro 3 dolar"/>
      <sheetName val="Cuadro 4"/>
      <sheetName val="Cuadro 4 dolar"/>
      <sheetName val="Cuadro 1 dolar"/>
      <sheetName val="Cuadro 1"/>
      <sheetName val="Vínculo C 7 con C 5"/>
      <sheetName val="Cuadro 5 "/>
      <sheetName val="Cuadro 6 "/>
      <sheetName val="Cuadro 8"/>
      <sheetName val="Cuadro 9"/>
      <sheetName val="Cuadro 10"/>
      <sheetName val="Relacion (2)"/>
      <sheetName val="1 Terminal de Carbón"/>
      <sheetName val="2 Altamira II"/>
      <sheetName val="3 Bajío"/>
      <sheetName val="4 Campeche"/>
      <sheetName val="5 Hermosillo"/>
      <sheetName val="6 Mérida III"/>
      <sheetName val="7 Monterrey"/>
      <sheetName val="8 Naco-Nogales"/>
      <sheetName val="9 Río Bravo II"/>
      <sheetName val="10 Rosarito IV"/>
      <sheetName val="11 Saltillo"/>
      <sheetName val="12 Tuxpan II"/>
      <sheetName val="13 Gasoducto Cd. PV"/>
      <sheetName val="14 Gasoducto Samalayuca"/>
      <sheetName val="15 Altamira  III y IV"/>
      <sheetName val="16 Chihuahua III"/>
      <sheetName val="17 La Laguna II"/>
      <sheetName val="18 Río Bravo III "/>
      <sheetName val="19 Tuxpan III y IV"/>
      <sheetName val="20 Altamira V"/>
      <sheetName val="21 Altamira VI"/>
      <sheetName val="TC (2)"/>
      <sheetName val="Consolidado"/>
      <sheetName val="Suma de Saldos"/>
      <sheetName val="Relacion"/>
      <sheetName val="1 Cerro Prieto IV"/>
      <sheetName val="2 Chihuahua"/>
      <sheetName val="3 Guerrero Negro II"/>
      <sheetName val="4 Monterrey II"/>
      <sheetName val="5 Pto San Carlos"/>
      <sheetName val="6 Rosarito III"/>
      <sheetName val="7 Samalayuca II"/>
      <sheetName val="8 Tres Vírgenes"/>
      <sheetName val="9 211 Cable Subm"/>
      <sheetName val="10.0 214 y 215 Sur-Pen"/>
      <sheetName val="10.1 214 y 215 Sur-Pen"/>
      <sheetName val="10.2 214 y 215 Sur-Pen"/>
      <sheetName val="11.0 216 y 217 Noroeste"/>
      <sheetName val="11.1  216 y 217 Noroeste "/>
      <sheetName val="11.2 216 y 217 Noroeste"/>
      <sheetName val="12.0 212 y 213 SF6"/>
      <sheetName val="12.1  212 y 213 SF6 "/>
      <sheetName val="12.2  212 y 213 SF6"/>
      <sheetName val="13 218 Noroeste"/>
      <sheetName val="14 219 Sur-Pen"/>
      <sheetName val="15 220 Oriental-Centro"/>
      <sheetName val="16 221 Occidental"/>
      <sheetName val="17 301 Centro"/>
      <sheetName val="18 302 Sureste"/>
      <sheetName val="19 303 Ixtapa-Pie"/>
      <sheetName val="20 304 Noroeste"/>
      <sheetName val="21 305 Centro- Ori"/>
      <sheetName val="22 306 Sureste"/>
      <sheetName val="23 307 Noreste"/>
      <sheetName val="24 308 Noroeste"/>
      <sheetName val="25 Los Azufres II"/>
      <sheetName val="26 CH Manuel Moreno T."/>
      <sheetName val="27 406 Red Aso. Tux II.."/>
      <sheetName val="28 407 Red Aso.  Alt"/>
      <sheetName val="29 408 Naco-Nogales"/>
      <sheetName val="30 411 Sistema Nacional"/>
      <sheetName val="31 LT Manuel Moreno T."/>
      <sheetName val="32 401 Occidental-Cen"/>
      <sheetName val="33 402 Oriental - Pen"/>
      <sheetName val="34 403 Noreste"/>
      <sheetName val="35 404 Noroeste-Nor"/>
      <sheetName val="36 405 Compensación"/>
      <sheetName val="37 Sistema Nacional"/>
      <sheetName val="38  El Sauz"/>
      <sheetName val="39 414  Nte.-Occ."/>
      <sheetName val="40 502 Oriental-Norte"/>
      <sheetName val="41 506 Saltillo- Cañada"/>
      <sheetName val="42 Red A Altamira VI"/>
      <sheetName val="43 Red  A Río Bravo III"/>
      <sheetName val="44 412 Comp. Nte."/>
      <sheetName val="45 413  Noroe-Occ"/>
      <sheetName val="46 503 Oriental "/>
      <sheetName val="47 504 Norte-Occidental"/>
      <sheetName val="TC"/>
      <sheetName val="Resumen A e I"/>
      <sheetName val="602"/>
      <sheetName val="603"/>
      <sheetName val="604"/>
      <sheetName val="607"/>
      <sheetName val="609"/>
      <sheetName val="610"/>
      <sheetName val="611"/>
      <sheetName val="612"/>
      <sheetName val="613"/>
      <sheetName val="614"/>
      <sheetName val="615"/>
      <sheetName val="TC (3)"/>
      <sheetName val="602 (2)"/>
      <sheetName val="CCI Baja Cal Sur I"/>
      <sheetName val="Tamazunchale"/>
      <sheetName val="Mexicali I"/>
      <sheetName val="Agua Prieta II"/>
      <sheetName val="Durango"/>
      <sheetName val="Tuxpan V"/>
      <sheetName val="Tamazunchale II"/>
      <sheetName val="Río Bravo IV"/>
      <sheetName val="Sum. Vapor"/>
      <sheetName val="TC (4)"/>
      <sheetName val="Premisas IMSS"/>
      <sheetName val="Premisa macro"/>
      <sheetName val="Régimen financiero"/>
    </sheetNames>
    <sheetDataSet>
      <sheetData sheetId="0" refreshError="1"/>
      <sheetData sheetId="1" refreshError="1">
        <row r="4">
          <cell r="C4">
            <v>10.44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"/>
      <sheetName val="PROFIN"/>
      <sheetName val="PROFIN (2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UADRO 1.2"/>
      <sheetName val="CUADRO 1.1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oh"/>
    </sheetNames>
    <sheetDataSet>
      <sheetData sheetId="0" refreshError="1">
        <row r="1">
          <cell r="A1" t="str">
            <v>CALENDARIO ORIGINAL DE GASTO PROGRAMABLE REGIONAL DE ORGANISMOS Y EMPRESAS DE CONTROL INDIRECTO, 1998</v>
          </cell>
        </row>
        <row r="3">
          <cell r="A3" t="str">
            <v>( Miles de pesos )</v>
          </cell>
        </row>
        <row r="4">
          <cell r="A4" t="str">
            <v xml:space="preserve">CLAVE:  </v>
          </cell>
          <cell r="D4" t="str">
            <v>SECTOR:</v>
          </cell>
          <cell r="W4" t="str">
            <v xml:space="preserve">          Formato  H</v>
          </cell>
          <cell r="Y4" t="str">
            <v xml:space="preserve"> </v>
          </cell>
        </row>
        <row r="5">
          <cell r="A5" t="str">
            <v>ENTIDAD:</v>
          </cell>
        </row>
        <row r="7">
          <cell r="D7" t="str">
            <v>M  E  S  E  S</v>
          </cell>
          <cell r="Q7" t="str">
            <v>TRIMESTRES</v>
          </cell>
          <cell r="V7" t="str">
            <v>SEMESTRES</v>
          </cell>
          <cell r="X7" t="str">
            <v>PROYECTO</v>
          </cell>
        </row>
        <row r="8">
          <cell r="C8" t="str">
            <v>Concepto</v>
          </cell>
          <cell r="D8" t="str">
            <v>Ene</v>
          </cell>
          <cell r="E8" t="str">
            <v>Feb</v>
          </cell>
          <cell r="F8" t="str">
            <v>Mar</v>
          </cell>
          <cell r="G8" t="str">
            <v>Abr</v>
          </cell>
          <cell r="H8" t="str">
            <v>May</v>
          </cell>
          <cell r="I8" t="str">
            <v>Jun</v>
          </cell>
          <cell r="J8" t="str">
            <v>Jul</v>
          </cell>
          <cell r="K8" t="str">
            <v>Ago</v>
          </cell>
          <cell r="L8" t="str">
            <v>Sep</v>
          </cell>
          <cell r="M8" t="str">
            <v>Oct</v>
          </cell>
          <cell r="N8" t="str">
            <v>Nov</v>
          </cell>
          <cell r="O8" t="str">
            <v>Dic</v>
          </cell>
          <cell r="Q8" t="str">
            <v>I</v>
          </cell>
          <cell r="R8" t="str">
            <v>II</v>
          </cell>
          <cell r="S8" t="str">
            <v>III</v>
          </cell>
          <cell r="T8" t="str">
            <v>IV</v>
          </cell>
          <cell r="V8" t="str">
            <v>I</v>
          </cell>
          <cell r="W8" t="str">
            <v>II</v>
          </cell>
          <cell r="X8" t="str">
            <v>ANUAL</v>
          </cell>
          <cell r="Y8" t="str">
            <v xml:space="preserve"> </v>
          </cell>
        </row>
        <row r="9">
          <cell r="Y9" t="str">
            <v xml:space="preserve"> </v>
          </cell>
        </row>
        <row r="12">
          <cell r="C12" t="str">
            <v xml:space="preserve">           TOTAL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V12">
            <v>0</v>
          </cell>
          <cell r="W12">
            <v>0</v>
          </cell>
          <cell r="X12">
            <v>0</v>
          </cell>
          <cell r="Z12">
            <v>0</v>
          </cell>
        </row>
        <row r="14">
          <cell r="B14" t="str">
            <v>Servicios personales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V14">
            <v>0</v>
          </cell>
          <cell r="W14">
            <v>0</v>
          </cell>
          <cell r="X14">
            <v>0</v>
          </cell>
          <cell r="Z14">
            <v>0</v>
          </cell>
        </row>
        <row r="15">
          <cell r="B15" t="str">
            <v>Materiales y suministros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V15">
            <v>0</v>
          </cell>
          <cell r="W15">
            <v>0</v>
          </cell>
          <cell r="X15">
            <v>0</v>
          </cell>
          <cell r="Z15">
            <v>0</v>
          </cell>
        </row>
        <row r="16">
          <cell r="B16" t="str">
            <v>Servicios generales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V16">
            <v>0</v>
          </cell>
          <cell r="W16">
            <v>0</v>
          </cell>
          <cell r="X16">
            <v>0</v>
          </cell>
          <cell r="Z16">
            <v>0</v>
          </cell>
        </row>
        <row r="17">
          <cell r="B17" t="str">
            <v>Otras erogaciones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W17">
            <v>0</v>
          </cell>
          <cell r="X17">
            <v>0</v>
          </cell>
          <cell r="Z17">
            <v>0</v>
          </cell>
        </row>
        <row r="18">
          <cell r="B18" t="str">
            <v>Inversión física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V18">
            <v>0</v>
          </cell>
          <cell r="W18">
            <v>0</v>
          </cell>
          <cell r="X18">
            <v>0</v>
          </cell>
          <cell r="Z18">
            <v>0</v>
          </cell>
        </row>
        <row r="19">
          <cell r="B19" t="str">
            <v>Inversión financiera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V19">
            <v>0</v>
          </cell>
          <cell r="W19">
            <v>0</v>
          </cell>
          <cell r="X19">
            <v>0</v>
          </cell>
          <cell r="Z19">
            <v>0</v>
          </cell>
        </row>
        <row r="20">
          <cell r="B20" t="str">
            <v>Operaciones ajenas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V20">
            <v>0</v>
          </cell>
          <cell r="W20">
            <v>0</v>
          </cell>
          <cell r="X20">
            <v>0</v>
          </cell>
          <cell r="Z20">
            <v>0</v>
          </cell>
        </row>
        <row r="22">
          <cell r="A22" t="str">
            <v>EN EL PAIS</v>
          </cell>
        </row>
        <row r="23">
          <cell r="A23" t="str">
            <v>(DISTRIBUIBLE GEOGRAFICAMENTE)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B24" t="str">
            <v>Servicios personales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0</v>
          </cell>
          <cell r="W24">
            <v>0</v>
          </cell>
          <cell r="X24">
            <v>0</v>
          </cell>
        </row>
        <row r="25">
          <cell r="B25" t="str">
            <v>Materiales y suministros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V25">
            <v>0</v>
          </cell>
          <cell r="W25">
            <v>0</v>
          </cell>
          <cell r="X25">
            <v>0</v>
          </cell>
        </row>
        <row r="26">
          <cell r="B26" t="str">
            <v>Servicios generales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V26">
            <v>0</v>
          </cell>
          <cell r="W26">
            <v>0</v>
          </cell>
          <cell r="X26">
            <v>0</v>
          </cell>
        </row>
        <row r="27">
          <cell r="B27" t="str">
            <v>Otras erogaciones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V27">
            <v>0</v>
          </cell>
          <cell r="W27">
            <v>0</v>
          </cell>
          <cell r="X27">
            <v>0</v>
          </cell>
        </row>
        <row r="28">
          <cell r="B28" t="str">
            <v>Inversión física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0</v>
          </cell>
          <cell r="W28">
            <v>0</v>
          </cell>
          <cell r="X28">
            <v>0</v>
          </cell>
        </row>
        <row r="29">
          <cell r="B29" t="str">
            <v>Inversión financiera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V29">
            <v>0</v>
          </cell>
          <cell r="W29">
            <v>0</v>
          </cell>
          <cell r="X29">
            <v>0</v>
          </cell>
        </row>
        <row r="30">
          <cell r="B30" t="str">
            <v>Operaciones ajenas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V30">
            <v>0</v>
          </cell>
          <cell r="W30">
            <v>0</v>
          </cell>
          <cell r="X30">
            <v>0</v>
          </cell>
        </row>
        <row r="33">
          <cell r="A33" t="str">
            <v>AGUASCALIENTES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V33">
            <v>0</v>
          </cell>
          <cell r="W33">
            <v>0</v>
          </cell>
          <cell r="X33">
            <v>0</v>
          </cell>
        </row>
        <row r="34">
          <cell r="B34" t="str">
            <v>Servicios personales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V34">
            <v>0</v>
          </cell>
          <cell r="W34">
            <v>0</v>
          </cell>
          <cell r="X34">
            <v>0</v>
          </cell>
        </row>
        <row r="35">
          <cell r="B35" t="str">
            <v>Materiales y suministros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V35">
            <v>0</v>
          </cell>
          <cell r="W35">
            <v>0</v>
          </cell>
          <cell r="X35">
            <v>0</v>
          </cell>
        </row>
        <row r="36">
          <cell r="B36" t="str">
            <v>Servicios generales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V36">
            <v>0</v>
          </cell>
          <cell r="W36">
            <v>0</v>
          </cell>
          <cell r="X36">
            <v>0</v>
          </cell>
        </row>
        <row r="37">
          <cell r="B37" t="str">
            <v>Otras erogaciones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V37">
            <v>0</v>
          </cell>
          <cell r="W37">
            <v>0</v>
          </cell>
          <cell r="X37">
            <v>0</v>
          </cell>
        </row>
        <row r="38">
          <cell r="B38" t="str">
            <v>Inversión física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V38">
            <v>0</v>
          </cell>
          <cell r="W38">
            <v>0</v>
          </cell>
          <cell r="X38">
            <v>0</v>
          </cell>
        </row>
        <row r="39">
          <cell r="B39" t="str">
            <v>Inversión financiera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V39">
            <v>0</v>
          </cell>
          <cell r="W39">
            <v>0</v>
          </cell>
          <cell r="X39">
            <v>0</v>
          </cell>
        </row>
        <row r="40">
          <cell r="B40" t="str">
            <v>Operaciones ajenas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V40">
            <v>0</v>
          </cell>
          <cell r="W40">
            <v>0</v>
          </cell>
          <cell r="X40">
            <v>0</v>
          </cell>
        </row>
        <row r="43">
          <cell r="A43" t="str">
            <v>BAJA CALIFORNIA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V43">
            <v>0</v>
          </cell>
          <cell r="W43">
            <v>0</v>
          </cell>
          <cell r="X43">
            <v>0</v>
          </cell>
        </row>
        <row r="44">
          <cell r="B44" t="str">
            <v>Servicios personales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V44">
            <v>0</v>
          </cell>
          <cell r="W44">
            <v>0</v>
          </cell>
          <cell r="X44">
            <v>0</v>
          </cell>
        </row>
        <row r="45">
          <cell r="B45" t="str">
            <v>Materiales y suministros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V45">
            <v>0</v>
          </cell>
          <cell r="W45">
            <v>0</v>
          </cell>
          <cell r="X45">
            <v>0</v>
          </cell>
        </row>
        <row r="46">
          <cell r="B46" t="str">
            <v>Servicios generales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V46">
            <v>0</v>
          </cell>
          <cell r="W46">
            <v>0</v>
          </cell>
          <cell r="X46">
            <v>0</v>
          </cell>
        </row>
        <row r="47">
          <cell r="B47" t="str">
            <v>Otras erogaciones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V47">
            <v>0</v>
          </cell>
          <cell r="W47">
            <v>0</v>
          </cell>
          <cell r="X47">
            <v>0</v>
          </cell>
        </row>
        <row r="48">
          <cell r="B48" t="str">
            <v>Inversión física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V48">
            <v>0</v>
          </cell>
          <cell r="W48">
            <v>0</v>
          </cell>
          <cell r="X48">
            <v>0</v>
          </cell>
        </row>
        <row r="49">
          <cell r="B49" t="str">
            <v>Inversión financiera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V49">
            <v>0</v>
          </cell>
          <cell r="W49">
            <v>0</v>
          </cell>
          <cell r="X49">
            <v>0</v>
          </cell>
        </row>
        <row r="50">
          <cell r="B50" t="str">
            <v>Operaciones ajenas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V50">
            <v>0</v>
          </cell>
          <cell r="W50">
            <v>0</v>
          </cell>
          <cell r="X50">
            <v>0</v>
          </cell>
        </row>
        <row r="53">
          <cell r="A53" t="str">
            <v>BAJA CALIFORNIA SUR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V53">
            <v>0</v>
          </cell>
          <cell r="W53">
            <v>0</v>
          </cell>
          <cell r="X53">
            <v>0</v>
          </cell>
        </row>
        <row r="54">
          <cell r="B54" t="str">
            <v>Servicios personales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V54">
            <v>0</v>
          </cell>
          <cell r="W54">
            <v>0</v>
          </cell>
          <cell r="X54">
            <v>0</v>
          </cell>
        </row>
        <row r="55">
          <cell r="B55" t="str">
            <v>Materiales y suministros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V55">
            <v>0</v>
          </cell>
          <cell r="W55">
            <v>0</v>
          </cell>
          <cell r="X55">
            <v>0</v>
          </cell>
        </row>
        <row r="56">
          <cell r="B56" t="str">
            <v>Servicios generales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V56">
            <v>0</v>
          </cell>
          <cell r="W56">
            <v>0</v>
          </cell>
          <cell r="X56">
            <v>0</v>
          </cell>
        </row>
        <row r="57">
          <cell r="B57" t="str">
            <v>Otras erogaciones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V57">
            <v>0</v>
          </cell>
          <cell r="W57">
            <v>0</v>
          </cell>
          <cell r="X57">
            <v>0</v>
          </cell>
        </row>
        <row r="58">
          <cell r="B58" t="str">
            <v>Inversión física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V58">
            <v>0</v>
          </cell>
          <cell r="W58">
            <v>0</v>
          </cell>
          <cell r="X58">
            <v>0</v>
          </cell>
        </row>
        <row r="59">
          <cell r="B59" t="str">
            <v>Inversión financiera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V59">
            <v>0</v>
          </cell>
          <cell r="W59">
            <v>0</v>
          </cell>
          <cell r="X59">
            <v>0</v>
          </cell>
        </row>
        <row r="60">
          <cell r="B60" t="str">
            <v>Operaciones ajenas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V60">
            <v>0</v>
          </cell>
          <cell r="W60">
            <v>0</v>
          </cell>
          <cell r="X60">
            <v>0</v>
          </cell>
        </row>
        <row r="63">
          <cell r="A63" t="str">
            <v>CAMPLECHE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V63">
            <v>0</v>
          </cell>
          <cell r="W63">
            <v>0</v>
          </cell>
          <cell r="X63">
            <v>0</v>
          </cell>
        </row>
        <row r="64">
          <cell r="B64" t="str">
            <v>Servicios personales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V64">
            <v>0</v>
          </cell>
          <cell r="W64">
            <v>0</v>
          </cell>
          <cell r="X64">
            <v>0</v>
          </cell>
        </row>
        <row r="65">
          <cell r="B65" t="str">
            <v>Materiales y suministros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V65">
            <v>0</v>
          </cell>
          <cell r="W65">
            <v>0</v>
          </cell>
          <cell r="X65">
            <v>0</v>
          </cell>
        </row>
        <row r="66">
          <cell r="B66" t="str">
            <v>Servicios generales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V66">
            <v>0</v>
          </cell>
          <cell r="W66">
            <v>0</v>
          </cell>
          <cell r="X66">
            <v>0</v>
          </cell>
        </row>
        <row r="67">
          <cell r="B67" t="str">
            <v>Otras erogaciones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V67">
            <v>0</v>
          </cell>
          <cell r="W67">
            <v>0</v>
          </cell>
          <cell r="X67">
            <v>0</v>
          </cell>
        </row>
        <row r="68">
          <cell r="B68" t="str">
            <v>Inversión física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V68">
            <v>0</v>
          </cell>
          <cell r="W68">
            <v>0</v>
          </cell>
          <cell r="X68">
            <v>0</v>
          </cell>
        </row>
        <row r="69">
          <cell r="B69" t="str">
            <v>Inversión financiera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V69">
            <v>0</v>
          </cell>
          <cell r="W69">
            <v>0</v>
          </cell>
          <cell r="X69">
            <v>0</v>
          </cell>
        </row>
        <row r="70">
          <cell r="B70" t="str">
            <v>Operaciones ajenas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V70">
            <v>0</v>
          </cell>
          <cell r="W70">
            <v>0</v>
          </cell>
          <cell r="X70">
            <v>0</v>
          </cell>
        </row>
        <row r="73">
          <cell r="A73" t="str">
            <v>CHIAPAS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V73">
            <v>0</v>
          </cell>
          <cell r="W73">
            <v>0</v>
          </cell>
          <cell r="X73">
            <v>0</v>
          </cell>
        </row>
        <row r="74">
          <cell r="B74" t="str">
            <v>Servicios personales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V74">
            <v>0</v>
          </cell>
          <cell r="W74">
            <v>0</v>
          </cell>
          <cell r="X74">
            <v>0</v>
          </cell>
        </row>
        <row r="75">
          <cell r="B75" t="str">
            <v>Materiales y suministros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V75">
            <v>0</v>
          </cell>
          <cell r="W75">
            <v>0</v>
          </cell>
          <cell r="X75">
            <v>0</v>
          </cell>
        </row>
        <row r="76">
          <cell r="B76" t="str">
            <v>Servicios generales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V76">
            <v>0</v>
          </cell>
          <cell r="W76">
            <v>0</v>
          </cell>
          <cell r="X76">
            <v>0</v>
          </cell>
        </row>
        <row r="77">
          <cell r="B77" t="str">
            <v>Otras erogaciones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V77">
            <v>0</v>
          </cell>
          <cell r="W77">
            <v>0</v>
          </cell>
          <cell r="X77">
            <v>0</v>
          </cell>
        </row>
        <row r="78">
          <cell r="B78" t="str">
            <v>Inversión física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V78">
            <v>0</v>
          </cell>
          <cell r="W78">
            <v>0</v>
          </cell>
          <cell r="X78">
            <v>0</v>
          </cell>
        </row>
        <row r="79">
          <cell r="B79" t="str">
            <v>Inversión financiera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V79">
            <v>0</v>
          </cell>
          <cell r="W79">
            <v>0</v>
          </cell>
          <cell r="X79">
            <v>0</v>
          </cell>
        </row>
        <row r="80">
          <cell r="B80" t="str">
            <v>Operaciones ajenas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V80">
            <v>0</v>
          </cell>
          <cell r="W80">
            <v>0</v>
          </cell>
          <cell r="X80">
            <v>0</v>
          </cell>
        </row>
        <row r="83">
          <cell r="A83" t="str">
            <v>CHIHUAHUA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V83">
            <v>0</v>
          </cell>
          <cell r="W83">
            <v>0</v>
          </cell>
          <cell r="X83">
            <v>0</v>
          </cell>
        </row>
        <row r="84">
          <cell r="B84" t="str">
            <v>Servicios personales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B85" t="str">
            <v>Materiales y suministros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V85">
            <v>0</v>
          </cell>
          <cell r="W85">
            <v>0</v>
          </cell>
          <cell r="X85">
            <v>0</v>
          </cell>
        </row>
        <row r="86">
          <cell r="B86" t="str">
            <v>Servicios generales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B87" t="str">
            <v>Otras erogaciones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B88" t="str">
            <v>Inversión física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V88">
            <v>0</v>
          </cell>
          <cell r="W88">
            <v>0</v>
          </cell>
          <cell r="X88">
            <v>0</v>
          </cell>
        </row>
        <row r="89">
          <cell r="B89" t="str">
            <v>Inversión financiera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B90" t="str">
            <v>Operaciones ajenas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V90">
            <v>0</v>
          </cell>
          <cell r="W90">
            <v>0</v>
          </cell>
          <cell r="X90">
            <v>0</v>
          </cell>
        </row>
        <row r="93">
          <cell r="A93" t="str">
            <v>COAHUILA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V93">
            <v>0</v>
          </cell>
          <cell r="W93">
            <v>0</v>
          </cell>
          <cell r="X93">
            <v>0</v>
          </cell>
        </row>
        <row r="94">
          <cell r="B94" t="str">
            <v>Servicios personales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V94">
            <v>0</v>
          </cell>
          <cell r="W94">
            <v>0</v>
          </cell>
          <cell r="X94">
            <v>0</v>
          </cell>
        </row>
        <row r="95">
          <cell r="B95" t="str">
            <v>Materiales y suministros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V95">
            <v>0</v>
          </cell>
          <cell r="W95">
            <v>0</v>
          </cell>
          <cell r="X95">
            <v>0</v>
          </cell>
        </row>
        <row r="96">
          <cell r="B96" t="str">
            <v>Servicios generales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V96">
            <v>0</v>
          </cell>
          <cell r="W96">
            <v>0</v>
          </cell>
          <cell r="X96">
            <v>0</v>
          </cell>
        </row>
        <row r="97">
          <cell r="B97" t="str">
            <v>Otras erogaciones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V97">
            <v>0</v>
          </cell>
          <cell r="W97">
            <v>0</v>
          </cell>
          <cell r="X97">
            <v>0</v>
          </cell>
        </row>
        <row r="98">
          <cell r="B98" t="str">
            <v>Inversión física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V98">
            <v>0</v>
          </cell>
          <cell r="W98">
            <v>0</v>
          </cell>
          <cell r="X98">
            <v>0</v>
          </cell>
        </row>
        <row r="99">
          <cell r="B99" t="str">
            <v>Inversión financiera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V99">
            <v>0</v>
          </cell>
          <cell r="W99">
            <v>0</v>
          </cell>
          <cell r="X99">
            <v>0</v>
          </cell>
        </row>
        <row r="100">
          <cell r="B100" t="str">
            <v>Operaciones ajenas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V100">
            <v>0</v>
          </cell>
          <cell r="W100">
            <v>0</v>
          </cell>
          <cell r="X100">
            <v>0</v>
          </cell>
        </row>
        <row r="103">
          <cell r="A103" t="str">
            <v>COLIMA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V103">
            <v>0</v>
          </cell>
          <cell r="W103">
            <v>0</v>
          </cell>
          <cell r="X103">
            <v>0</v>
          </cell>
        </row>
        <row r="104">
          <cell r="B104" t="str">
            <v>Servicios personales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V104">
            <v>0</v>
          </cell>
          <cell r="W104">
            <v>0</v>
          </cell>
          <cell r="X104">
            <v>0</v>
          </cell>
        </row>
        <row r="105">
          <cell r="B105" t="str">
            <v>Materiales y suministros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B106" t="str">
            <v>Servicios generales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V106">
            <v>0</v>
          </cell>
          <cell r="W106">
            <v>0</v>
          </cell>
          <cell r="X106">
            <v>0</v>
          </cell>
        </row>
        <row r="107">
          <cell r="B107" t="str">
            <v>Otras erogaciones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V107">
            <v>0</v>
          </cell>
          <cell r="W107">
            <v>0</v>
          </cell>
          <cell r="X107">
            <v>0</v>
          </cell>
        </row>
        <row r="108">
          <cell r="B108" t="str">
            <v>Inversión física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V108">
            <v>0</v>
          </cell>
          <cell r="W108">
            <v>0</v>
          </cell>
          <cell r="X108">
            <v>0</v>
          </cell>
        </row>
        <row r="109">
          <cell r="B109" t="str">
            <v>Inversión financiera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B110" t="str">
            <v>Operaciones ajenas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V110">
            <v>0</v>
          </cell>
          <cell r="W110">
            <v>0</v>
          </cell>
          <cell r="X110">
            <v>0</v>
          </cell>
        </row>
        <row r="114">
          <cell r="A114" t="str">
            <v>DISTRITO FEDERAL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V114">
            <v>0</v>
          </cell>
          <cell r="W114">
            <v>0</v>
          </cell>
          <cell r="X114">
            <v>0</v>
          </cell>
          <cell r="Z114">
            <v>0</v>
          </cell>
        </row>
        <row r="115">
          <cell r="B115" t="str">
            <v>Servicios personales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V115">
            <v>0</v>
          </cell>
          <cell r="W115">
            <v>0</v>
          </cell>
          <cell r="X115">
            <v>0</v>
          </cell>
          <cell r="Z115">
            <v>0</v>
          </cell>
        </row>
        <row r="116">
          <cell r="B116" t="str">
            <v>Materiales y suministros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V116">
            <v>0</v>
          </cell>
          <cell r="W116">
            <v>0</v>
          </cell>
          <cell r="X116">
            <v>0</v>
          </cell>
          <cell r="Z116">
            <v>0</v>
          </cell>
        </row>
        <row r="117">
          <cell r="B117" t="str">
            <v>Servicios generales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V117">
            <v>0</v>
          </cell>
          <cell r="W117">
            <v>0</v>
          </cell>
          <cell r="X117">
            <v>0</v>
          </cell>
          <cell r="Z117">
            <v>0</v>
          </cell>
        </row>
        <row r="118">
          <cell r="B118" t="str">
            <v>Otras erogaciones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V118">
            <v>0</v>
          </cell>
          <cell r="W118">
            <v>0</v>
          </cell>
          <cell r="X118">
            <v>0</v>
          </cell>
          <cell r="Z118">
            <v>0</v>
          </cell>
        </row>
        <row r="119">
          <cell r="B119" t="str">
            <v>Inversión física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V119">
            <v>0</v>
          </cell>
          <cell r="W119">
            <v>0</v>
          </cell>
          <cell r="X119">
            <v>0</v>
          </cell>
          <cell r="Z119">
            <v>0</v>
          </cell>
        </row>
        <row r="120">
          <cell r="B120" t="str">
            <v>Inversión financiera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V120">
            <v>0</v>
          </cell>
          <cell r="W120">
            <v>0</v>
          </cell>
          <cell r="X120">
            <v>0</v>
          </cell>
          <cell r="Z120">
            <v>0</v>
          </cell>
        </row>
        <row r="121">
          <cell r="B121" t="str">
            <v>Operaciones ajenas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</row>
        <row r="124">
          <cell r="A124" t="str">
            <v>DURANGO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V124">
            <v>0</v>
          </cell>
          <cell r="W124">
            <v>0</v>
          </cell>
          <cell r="X124">
            <v>0</v>
          </cell>
        </row>
        <row r="125">
          <cell r="B125" t="str">
            <v>Servicios personales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B126" t="str">
            <v>Materiales y suministros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V126">
            <v>0</v>
          </cell>
          <cell r="W126">
            <v>0</v>
          </cell>
          <cell r="X126">
            <v>0</v>
          </cell>
        </row>
        <row r="127">
          <cell r="B127" t="str">
            <v>Servicios generales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V127">
            <v>0</v>
          </cell>
          <cell r="W127">
            <v>0</v>
          </cell>
          <cell r="X127">
            <v>0</v>
          </cell>
        </row>
        <row r="128">
          <cell r="B128" t="str">
            <v>Otras erogaciones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V128">
            <v>0</v>
          </cell>
          <cell r="W128">
            <v>0</v>
          </cell>
          <cell r="X128">
            <v>0</v>
          </cell>
        </row>
        <row r="129">
          <cell r="B129" t="str">
            <v>Inversión física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B130" t="str">
            <v>Inversión financiera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V130">
            <v>0</v>
          </cell>
          <cell r="W130">
            <v>0</v>
          </cell>
          <cell r="X130">
            <v>0</v>
          </cell>
        </row>
        <row r="131">
          <cell r="B131" t="str">
            <v>Operaciones ajenas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V131">
            <v>0</v>
          </cell>
          <cell r="W131">
            <v>0</v>
          </cell>
          <cell r="X131">
            <v>0</v>
          </cell>
        </row>
        <row r="134">
          <cell r="A134" t="str">
            <v>ESTADO DE MEXICO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V134">
            <v>0</v>
          </cell>
          <cell r="W134">
            <v>0</v>
          </cell>
          <cell r="X134">
            <v>0</v>
          </cell>
        </row>
        <row r="135">
          <cell r="B135" t="str">
            <v>Servicios personales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B136" t="str">
            <v>Materiales y suministros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V136">
            <v>0</v>
          </cell>
          <cell r="W136">
            <v>0</v>
          </cell>
          <cell r="X136">
            <v>0</v>
          </cell>
        </row>
        <row r="137">
          <cell r="B137" t="str">
            <v>Servicios generales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V137">
            <v>0</v>
          </cell>
          <cell r="W137">
            <v>0</v>
          </cell>
          <cell r="X137">
            <v>0</v>
          </cell>
        </row>
        <row r="138">
          <cell r="B138" t="str">
            <v>Otras erogaciones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V138">
            <v>0</v>
          </cell>
          <cell r="W138">
            <v>0</v>
          </cell>
          <cell r="X138">
            <v>0</v>
          </cell>
        </row>
        <row r="139">
          <cell r="B139" t="str">
            <v>Inversión física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V139">
            <v>0</v>
          </cell>
          <cell r="W139">
            <v>0</v>
          </cell>
          <cell r="X139">
            <v>0</v>
          </cell>
        </row>
        <row r="140">
          <cell r="B140" t="str">
            <v>Inversión financiera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V140">
            <v>0</v>
          </cell>
          <cell r="W140">
            <v>0</v>
          </cell>
          <cell r="X140">
            <v>0</v>
          </cell>
        </row>
        <row r="141">
          <cell r="B141" t="str">
            <v>Operaciones ajenas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V141">
            <v>0</v>
          </cell>
          <cell r="W141">
            <v>0</v>
          </cell>
          <cell r="X141">
            <v>0</v>
          </cell>
        </row>
        <row r="144">
          <cell r="A144" t="str">
            <v>GUANAJUATO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B145" t="str">
            <v>Servicios personales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V145">
            <v>0</v>
          </cell>
          <cell r="W145">
            <v>0</v>
          </cell>
          <cell r="X145">
            <v>0</v>
          </cell>
        </row>
        <row r="146">
          <cell r="B146" t="str">
            <v>Materiales y suministros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V146">
            <v>0</v>
          </cell>
          <cell r="W146">
            <v>0</v>
          </cell>
          <cell r="X146">
            <v>0</v>
          </cell>
        </row>
        <row r="147">
          <cell r="B147" t="str">
            <v>Servicios generales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V147">
            <v>0</v>
          </cell>
          <cell r="W147">
            <v>0</v>
          </cell>
          <cell r="X147">
            <v>0</v>
          </cell>
        </row>
        <row r="148">
          <cell r="B148" t="str">
            <v>Otras erogaciones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V148">
            <v>0</v>
          </cell>
          <cell r="W148">
            <v>0</v>
          </cell>
          <cell r="X148">
            <v>0</v>
          </cell>
        </row>
        <row r="149">
          <cell r="B149" t="str">
            <v>Inversión física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B150" t="str">
            <v>Inversión financiera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B151" t="str">
            <v>Operaciones ajenas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V151">
            <v>0</v>
          </cell>
          <cell r="W151">
            <v>0</v>
          </cell>
          <cell r="X151">
            <v>0</v>
          </cell>
        </row>
        <row r="154">
          <cell r="A154" t="str">
            <v>GUERRERO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V154">
            <v>0</v>
          </cell>
          <cell r="W154">
            <v>0</v>
          </cell>
          <cell r="X154">
            <v>0</v>
          </cell>
        </row>
        <row r="155">
          <cell r="B155" t="str">
            <v>Servicios personales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V155">
            <v>0</v>
          </cell>
          <cell r="W155">
            <v>0</v>
          </cell>
          <cell r="X155">
            <v>0</v>
          </cell>
        </row>
        <row r="156">
          <cell r="B156" t="str">
            <v>Materiales y suministros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V156">
            <v>0</v>
          </cell>
          <cell r="W156">
            <v>0</v>
          </cell>
          <cell r="X156">
            <v>0</v>
          </cell>
        </row>
        <row r="157">
          <cell r="B157" t="str">
            <v>Servicios generales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V157">
            <v>0</v>
          </cell>
          <cell r="W157">
            <v>0</v>
          </cell>
          <cell r="X157">
            <v>0</v>
          </cell>
        </row>
        <row r="158">
          <cell r="B158" t="str">
            <v>Otras erogaciones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V158">
            <v>0</v>
          </cell>
          <cell r="W158">
            <v>0</v>
          </cell>
          <cell r="X158">
            <v>0</v>
          </cell>
        </row>
        <row r="159">
          <cell r="B159" t="str">
            <v>Inversión física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V159">
            <v>0</v>
          </cell>
          <cell r="W159">
            <v>0</v>
          </cell>
          <cell r="X159">
            <v>0</v>
          </cell>
        </row>
        <row r="160">
          <cell r="B160" t="str">
            <v>Inversión financiera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V160">
            <v>0</v>
          </cell>
          <cell r="W160">
            <v>0</v>
          </cell>
          <cell r="X160">
            <v>0</v>
          </cell>
        </row>
        <row r="161">
          <cell r="B161" t="str">
            <v>Operaciones ajenas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V161">
            <v>0</v>
          </cell>
          <cell r="W161">
            <v>0</v>
          </cell>
          <cell r="X161">
            <v>0</v>
          </cell>
        </row>
        <row r="164">
          <cell r="A164" t="str">
            <v>HIDALGO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V164">
            <v>0</v>
          </cell>
          <cell r="W164">
            <v>0</v>
          </cell>
          <cell r="X164">
            <v>0</v>
          </cell>
        </row>
        <row r="165">
          <cell r="B165" t="str">
            <v>Servicios personales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V165">
            <v>0</v>
          </cell>
          <cell r="W165">
            <v>0</v>
          </cell>
          <cell r="X165">
            <v>0</v>
          </cell>
        </row>
        <row r="166">
          <cell r="B166" t="str">
            <v>Materiales y suministros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V166">
            <v>0</v>
          </cell>
          <cell r="W166">
            <v>0</v>
          </cell>
          <cell r="X166">
            <v>0</v>
          </cell>
        </row>
        <row r="167">
          <cell r="B167" t="str">
            <v>Servicios generales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V167">
            <v>0</v>
          </cell>
          <cell r="W167">
            <v>0</v>
          </cell>
          <cell r="X167">
            <v>0</v>
          </cell>
        </row>
        <row r="168">
          <cell r="B168" t="str">
            <v>Otras erogaciones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B169" t="str">
            <v>Inversión física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V169">
            <v>0</v>
          </cell>
          <cell r="W169">
            <v>0</v>
          </cell>
          <cell r="X169">
            <v>0</v>
          </cell>
        </row>
        <row r="170">
          <cell r="B170" t="str">
            <v>Inversión financiera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B171" t="str">
            <v>Operaciones ajenas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V171">
            <v>0</v>
          </cell>
          <cell r="W171">
            <v>0</v>
          </cell>
          <cell r="X171">
            <v>0</v>
          </cell>
        </row>
        <row r="174">
          <cell r="A174" t="str">
            <v>JALISCO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V174">
            <v>0</v>
          </cell>
          <cell r="W174">
            <v>0</v>
          </cell>
          <cell r="X174">
            <v>0</v>
          </cell>
        </row>
        <row r="175">
          <cell r="B175" t="str">
            <v>Servicios personales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B176" t="str">
            <v>Materiales y suministros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B177" t="str">
            <v>Servicios generales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V177">
            <v>0</v>
          </cell>
          <cell r="W177">
            <v>0</v>
          </cell>
          <cell r="X177">
            <v>0</v>
          </cell>
        </row>
        <row r="178">
          <cell r="B178" t="str">
            <v>Otras erogaciones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V178">
            <v>0</v>
          </cell>
          <cell r="W178">
            <v>0</v>
          </cell>
          <cell r="X178">
            <v>0</v>
          </cell>
        </row>
        <row r="179">
          <cell r="B179" t="str">
            <v>Inversión física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B180" t="str">
            <v>Inversión financiera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V180">
            <v>0</v>
          </cell>
          <cell r="W180">
            <v>0</v>
          </cell>
          <cell r="X180">
            <v>0</v>
          </cell>
        </row>
        <row r="181">
          <cell r="B181" t="str">
            <v>Operaciones ajenas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V181">
            <v>0</v>
          </cell>
          <cell r="W181">
            <v>0</v>
          </cell>
          <cell r="X181">
            <v>0</v>
          </cell>
        </row>
        <row r="184">
          <cell r="A184" t="str">
            <v>MICHOACAN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V184">
            <v>0</v>
          </cell>
          <cell r="W184">
            <v>0</v>
          </cell>
          <cell r="X184">
            <v>0</v>
          </cell>
        </row>
        <row r="185">
          <cell r="B185" t="str">
            <v>Servicios personales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B186" t="str">
            <v>Materiales y suministros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V186">
            <v>0</v>
          </cell>
          <cell r="W186">
            <v>0</v>
          </cell>
          <cell r="X186">
            <v>0</v>
          </cell>
        </row>
        <row r="187">
          <cell r="B187" t="str">
            <v>Servicios generales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B188" t="str">
            <v>Otras erogaciones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V188">
            <v>0</v>
          </cell>
          <cell r="W188">
            <v>0</v>
          </cell>
          <cell r="X188">
            <v>0</v>
          </cell>
        </row>
        <row r="189">
          <cell r="B189" t="str">
            <v>Inversión física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V189">
            <v>0</v>
          </cell>
          <cell r="W189">
            <v>0</v>
          </cell>
          <cell r="X189">
            <v>0</v>
          </cell>
        </row>
        <row r="190">
          <cell r="B190" t="str">
            <v>Inversión financiera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V190">
            <v>0</v>
          </cell>
          <cell r="W190">
            <v>0</v>
          </cell>
          <cell r="X190">
            <v>0</v>
          </cell>
        </row>
        <row r="191">
          <cell r="B191" t="str">
            <v>Operaciones ajenas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V191">
            <v>0</v>
          </cell>
          <cell r="W191">
            <v>0</v>
          </cell>
          <cell r="X191">
            <v>0</v>
          </cell>
        </row>
        <row r="194">
          <cell r="A194" t="str">
            <v>MORELOS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B195" t="str">
            <v>Servicios personales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V195">
            <v>0</v>
          </cell>
          <cell r="W195">
            <v>0</v>
          </cell>
          <cell r="X195">
            <v>0</v>
          </cell>
        </row>
        <row r="196">
          <cell r="B196" t="str">
            <v>Materiales y suministros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V196">
            <v>0</v>
          </cell>
          <cell r="W196">
            <v>0</v>
          </cell>
          <cell r="X196">
            <v>0</v>
          </cell>
        </row>
        <row r="197">
          <cell r="B197" t="str">
            <v>Servicios generales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V197">
            <v>0</v>
          </cell>
          <cell r="W197">
            <v>0</v>
          </cell>
          <cell r="X197">
            <v>0</v>
          </cell>
        </row>
        <row r="198">
          <cell r="B198" t="str">
            <v>Otras erogaciones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V198">
            <v>0</v>
          </cell>
          <cell r="W198">
            <v>0</v>
          </cell>
          <cell r="X198">
            <v>0</v>
          </cell>
        </row>
        <row r="199">
          <cell r="B199" t="str">
            <v>Inversión física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B200" t="str">
            <v>Inversión financiera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V200">
            <v>0</v>
          </cell>
          <cell r="W200">
            <v>0</v>
          </cell>
          <cell r="X200">
            <v>0</v>
          </cell>
        </row>
        <row r="201">
          <cell r="B201" t="str">
            <v>Operaciones ajenas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V201">
            <v>0</v>
          </cell>
          <cell r="W201">
            <v>0</v>
          </cell>
          <cell r="X201">
            <v>0</v>
          </cell>
        </row>
        <row r="204">
          <cell r="A204" t="str">
            <v>NAYARIT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B205" t="str">
            <v>Servicios personales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V205">
            <v>0</v>
          </cell>
          <cell r="W205">
            <v>0</v>
          </cell>
          <cell r="X205">
            <v>0</v>
          </cell>
        </row>
        <row r="206">
          <cell r="B206" t="str">
            <v>Materiales y suministros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B207" t="str">
            <v>Servicios generales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V207">
            <v>0</v>
          </cell>
          <cell r="W207">
            <v>0</v>
          </cell>
          <cell r="X207">
            <v>0</v>
          </cell>
        </row>
        <row r="208">
          <cell r="B208" t="str">
            <v>Otras erogaciones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V208">
            <v>0</v>
          </cell>
          <cell r="W208">
            <v>0</v>
          </cell>
          <cell r="X208">
            <v>0</v>
          </cell>
        </row>
        <row r="209">
          <cell r="B209" t="str">
            <v>Inversión física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V209">
            <v>0</v>
          </cell>
          <cell r="W209">
            <v>0</v>
          </cell>
          <cell r="X209">
            <v>0</v>
          </cell>
        </row>
        <row r="210">
          <cell r="B210" t="str">
            <v>Inversión financiera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V210">
            <v>0</v>
          </cell>
          <cell r="W210">
            <v>0</v>
          </cell>
          <cell r="X210">
            <v>0</v>
          </cell>
        </row>
        <row r="211">
          <cell r="B211" t="str">
            <v>Operaciones ajenas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V211">
            <v>0</v>
          </cell>
          <cell r="W211">
            <v>0</v>
          </cell>
          <cell r="X211">
            <v>0</v>
          </cell>
        </row>
        <row r="215">
          <cell r="A215" t="str">
            <v>NUEVO LEON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B216" t="str">
            <v>Servicios personales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V216">
            <v>0</v>
          </cell>
          <cell r="W216">
            <v>0</v>
          </cell>
          <cell r="X216">
            <v>0</v>
          </cell>
        </row>
        <row r="217">
          <cell r="B217" t="str">
            <v>Materiales y suministros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V217">
            <v>0</v>
          </cell>
          <cell r="W217">
            <v>0</v>
          </cell>
          <cell r="X217">
            <v>0</v>
          </cell>
        </row>
        <row r="218">
          <cell r="B218" t="str">
            <v>Servicios generales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V218">
            <v>0</v>
          </cell>
          <cell r="W218">
            <v>0</v>
          </cell>
          <cell r="X218">
            <v>0</v>
          </cell>
        </row>
        <row r="219">
          <cell r="B219" t="str">
            <v>Otras erogaciones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V219">
            <v>0</v>
          </cell>
          <cell r="W219">
            <v>0</v>
          </cell>
          <cell r="X219">
            <v>0</v>
          </cell>
        </row>
        <row r="220">
          <cell r="B220" t="str">
            <v>Inversión física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B221" t="str">
            <v>Inversión financiera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V221">
            <v>0</v>
          </cell>
          <cell r="W221">
            <v>0</v>
          </cell>
          <cell r="X221">
            <v>0</v>
          </cell>
        </row>
        <row r="222">
          <cell r="B222" t="str">
            <v>Operaciones ajenas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V222">
            <v>0</v>
          </cell>
          <cell r="W222">
            <v>0</v>
          </cell>
          <cell r="X222">
            <v>0</v>
          </cell>
        </row>
        <row r="225">
          <cell r="A225" t="str">
            <v>OAXACA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V225">
            <v>0</v>
          </cell>
          <cell r="W225">
            <v>0</v>
          </cell>
          <cell r="X225">
            <v>0</v>
          </cell>
        </row>
        <row r="226">
          <cell r="B226" t="str">
            <v>Servicios personales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V226">
            <v>0</v>
          </cell>
          <cell r="W226">
            <v>0</v>
          </cell>
          <cell r="X226">
            <v>0</v>
          </cell>
        </row>
        <row r="227">
          <cell r="B227" t="str">
            <v>Materiales y suministros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V227">
            <v>0</v>
          </cell>
          <cell r="W227">
            <v>0</v>
          </cell>
          <cell r="X227">
            <v>0</v>
          </cell>
        </row>
        <row r="228">
          <cell r="B228" t="str">
            <v>Servicios generales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V228">
            <v>0</v>
          </cell>
          <cell r="W228">
            <v>0</v>
          </cell>
          <cell r="X228">
            <v>0</v>
          </cell>
        </row>
        <row r="229">
          <cell r="B229" t="str">
            <v>Otras erogaciones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V229">
            <v>0</v>
          </cell>
          <cell r="W229">
            <v>0</v>
          </cell>
          <cell r="X229">
            <v>0</v>
          </cell>
        </row>
        <row r="230">
          <cell r="B230" t="str">
            <v>Inversión física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V230">
            <v>0</v>
          </cell>
          <cell r="W230">
            <v>0</v>
          </cell>
          <cell r="X230">
            <v>0</v>
          </cell>
        </row>
        <row r="231">
          <cell r="B231" t="str">
            <v>Inversión financiera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V231">
            <v>0</v>
          </cell>
          <cell r="W231">
            <v>0</v>
          </cell>
          <cell r="X231">
            <v>0</v>
          </cell>
        </row>
        <row r="232">
          <cell r="B232" t="str">
            <v>Operaciones ajenas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V232">
            <v>0</v>
          </cell>
          <cell r="W232">
            <v>0</v>
          </cell>
          <cell r="X232">
            <v>0</v>
          </cell>
        </row>
        <row r="235">
          <cell r="A235" t="str">
            <v>PUEBLA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V235">
            <v>0</v>
          </cell>
          <cell r="W235">
            <v>0</v>
          </cell>
          <cell r="X235">
            <v>0</v>
          </cell>
        </row>
        <row r="236">
          <cell r="B236" t="str">
            <v>Servicios personales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V236">
            <v>0</v>
          </cell>
          <cell r="W236">
            <v>0</v>
          </cell>
          <cell r="X236">
            <v>0</v>
          </cell>
        </row>
        <row r="237">
          <cell r="B237" t="str">
            <v>Materiales y suministros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V237">
            <v>0</v>
          </cell>
          <cell r="W237">
            <v>0</v>
          </cell>
          <cell r="X237">
            <v>0</v>
          </cell>
        </row>
        <row r="238">
          <cell r="B238" t="str">
            <v>Servicios generales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V238">
            <v>0</v>
          </cell>
          <cell r="W238">
            <v>0</v>
          </cell>
          <cell r="X238">
            <v>0</v>
          </cell>
        </row>
        <row r="239">
          <cell r="B239" t="str">
            <v>Otras erogaciones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V239">
            <v>0</v>
          </cell>
          <cell r="W239">
            <v>0</v>
          </cell>
          <cell r="X239">
            <v>0</v>
          </cell>
        </row>
        <row r="240">
          <cell r="B240" t="str">
            <v>Inversión física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V240">
            <v>0</v>
          </cell>
          <cell r="W240">
            <v>0</v>
          </cell>
          <cell r="X240">
            <v>0</v>
          </cell>
        </row>
        <row r="241">
          <cell r="B241" t="str">
            <v>Inversión financiera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V241">
            <v>0</v>
          </cell>
          <cell r="W241">
            <v>0</v>
          </cell>
          <cell r="X241">
            <v>0</v>
          </cell>
        </row>
        <row r="242">
          <cell r="B242" t="str">
            <v>Operaciones ajenas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V242">
            <v>0</v>
          </cell>
          <cell r="W242">
            <v>0</v>
          </cell>
          <cell r="X242">
            <v>0</v>
          </cell>
        </row>
        <row r="245">
          <cell r="A245" t="str">
            <v>QUERETARO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0</v>
          </cell>
          <cell r="X245">
            <v>0</v>
          </cell>
        </row>
        <row r="246">
          <cell r="B246" t="str">
            <v>Servicios personales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B247" t="str">
            <v>Materiales y suministros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B248" t="str">
            <v>Servicios generales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V248">
            <v>0</v>
          </cell>
          <cell r="W248">
            <v>0</v>
          </cell>
          <cell r="X248">
            <v>0</v>
          </cell>
        </row>
        <row r="249">
          <cell r="B249" t="str">
            <v>Otras erogaciones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B250" t="str">
            <v>Inversión física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V250">
            <v>0</v>
          </cell>
          <cell r="W250">
            <v>0</v>
          </cell>
          <cell r="X250">
            <v>0</v>
          </cell>
        </row>
        <row r="251">
          <cell r="B251" t="str">
            <v>Inversión financiera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V251">
            <v>0</v>
          </cell>
          <cell r="W251">
            <v>0</v>
          </cell>
          <cell r="X251">
            <v>0</v>
          </cell>
        </row>
        <row r="252">
          <cell r="B252" t="str">
            <v>Operaciones ajenas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V252">
            <v>0</v>
          </cell>
          <cell r="W252">
            <v>0</v>
          </cell>
          <cell r="X252">
            <v>0</v>
          </cell>
        </row>
        <row r="255">
          <cell r="A255" t="str">
            <v>QUINTANA ROO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B256" t="str">
            <v>Servicios personales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V256">
            <v>0</v>
          </cell>
          <cell r="W256">
            <v>0</v>
          </cell>
          <cell r="X256">
            <v>0</v>
          </cell>
        </row>
        <row r="257">
          <cell r="B257" t="str">
            <v>Materiales y suministros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V257">
            <v>0</v>
          </cell>
          <cell r="W257">
            <v>0</v>
          </cell>
          <cell r="X257">
            <v>0</v>
          </cell>
        </row>
        <row r="258">
          <cell r="B258" t="str">
            <v>Servicios generales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V258">
            <v>0</v>
          </cell>
          <cell r="W258">
            <v>0</v>
          </cell>
          <cell r="X258">
            <v>0</v>
          </cell>
        </row>
        <row r="259">
          <cell r="B259" t="str">
            <v>Otras erogaciones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V259">
            <v>0</v>
          </cell>
          <cell r="W259">
            <v>0</v>
          </cell>
          <cell r="X259">
            <v>0</v>
          </cell>
        </row>
        <row r="260">
          <cell r="B260" t="str">
            <v>Inversión física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V260">
            <v>0</v>
          </cell>
          <cell r="W260">
            <v>0</v>
          </cell>
          <cell r="X260">
            <v>0</v>
          </cell>
        </row>
        <row r="261">
          <cell r="B261" t="str">
            <v>Inversión financiera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V261">
            <v>0</v>
          </cell>
          <cell r="W261">
            <v>0</v>
          </cell>
          <cell r="X261">
            <v>0</v>
          </cell>
        </row>
        <row r="262">
          <cell r="B262" t="str">
            <v>Operaciones ajenas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V262">
            <v>0</v>
          </cell>
          <cell r="W262">
            <v>0</v>
          </cell>
          <cell r="X262">
            <v>0</v>
          </cell>
        </row>
        <row r="265">
          <cell r="A265" t="str">
            <v>SAN LUIS POTOSI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B266" t="str">
            <v>Servicios personales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V266">
            <v>0</v>
          </cell>
          <cell r="W266">
            <v>0</v>
          </cell>
          <cell r="X266">
            <v>0</v>
          </cell>
        </row>
        <row r="267">
          <cell r="B267" t="str">
            <v>Materiales y suministros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V267">
            <v>0</v>
          </cell>
          <cell r="W267">
            <v>0</v>
          </cell>
          <cell r="X267">
            <v>0</v>
          </cell>
        </row>
        <row r="268">
          <cell r="B268" t="str">
            <v>Servicios generales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V268">
            <v>0</v>
          </cell>
          <cell r="W268">
            <v>0</v>
          </cell>
          <cell r="X268">
            <v>0</v>
          </cell>
        </row>
        <row r="269">
          <cell r="B269" t="str">
            <v>Otras erogaciones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V269">
            <v>0</v>
          </cell>
          <cell r="W269">
            <v>0</v>
          </cell>
          <cell r="X269">
            <v>0</v>
          </cell>
        </row>
        <row r="270">
          <cell r="B270" t="str">
            <v>Inversión física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V270">
            <v>0</v>
          </cell>
          <cell r="W270">
            <v>0</v>
          </cell>
          <cell r="X270">
            <v>0</v>
          </cell>
        </row>
        <row r="271">
          <cell r="B271" t="str">
            <v>Inversión financiera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V271">
            <v>0</v>
          </cell>
          <cell r="W271">
            <v>0</v>
          </cell>
          <cell r="X271">
            <v>0</v>
          </cell>
        </row>
        <row r="272">
          <cell r="B272" t="str">
            <v>Operaciones ajenas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V272">
            <v>0</v>
          </cell>
          <cell r="W272">
            <v>0</v>
          </cell>
          <cell r="X272">
            <v>0</v>
          </cell>
        </row>
        <row r="275">
          <cell r="A275" t="str">
            <v>SINALOA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V275">
            <v>0</v>
          </cell>
          <cell r="W275">
            <v>0</v>
          </cell>
          <cell r="X275">
            <v>0</v>
          </cell>
        </row>
        <row r="276">
          <cell r="B276" t="str">
            <v>Servicios personales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V276">
            <v>0</v>
          </cell>
          <cell r="W276">
            <v>0</v>
          </cell>
          <cell r="X276">
            <v>0</v>
          </cell>
        </row>
        <row r="277">
          <cell r="B277" t="str">
            <v>Materiales y suministros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B278" t="str">
            <v>Servicios generales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V278">
            <v>0</v>
          </cell>
          <cell r="W278">
            <v>0</v>
          </cell>
          <cell r="X278">
            <v>0</v>
          </cell>
        </row>
        <row r="279">
          <cell r="B279" t="str">
            <v>Otras erogaciones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V279">
            <v>0</v>
          </cell>
          <cell r="W279">
            <v>0</v>
          </cell>
          <cell r="X279">
            <v>0</v>
          </cell>
        </row>
        <row r="280">
          <cell r="B280" t="str">
            <v>Inversión física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V280">
            <v>0</v>
          </cell>
          <cell r="W280">
            <v>0</v>
          </cell>
          <cell r="X280">
            <v>0</v>
          </cell>
        </row>
        <row r="281">
          <cell r="B281" t="str">
            <v>Inversión financiera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V281">
            <v>0</v>
          </cell>
          <cell r="W281">
            <v>0</v>
          </cell>
          <cell r="X281">
            <v>0</v>
          </cell>
        </row>
        <row r="282">
          <cell r="B282" t="str">
            <v>Operaciones ajenas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V282">
            <v>0</v>
          </cell>
          <cell r="W282">
            <v>0</v>
          </cell>
          <cell r="X282">
            <v>0</v>
          </cell>
        </row>
        <row r="285">
          <cell r="A285" t="str">
            <v>SONORA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V285">
            <v>0</v>
          </cell>
          <cell r="W285">
            <v>0</v>
          </cell>
          <cell r="X285">
            <v>0</v>
          </cell>
        </row>
        <row r="286">
          <cell r="B286" t="str">
            <v>Servicios personales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V286">
            <v>0</v>
          </cell>
          <cell r="W286">
            <v>0</v>
          </cell>
          <cell r="X286">
            <v>0</v>
          </cell>
        </row>
        <row r="287">
          <cell r="B287" t="str">
            <v>Materiales y suministros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V287">
            <v>0</v>
          </cell>
          <cell r="W287">
            <v>0</v>
          </cell>
          <cell r="X287">
            <v>0</v>
          </cell>
        </row>
        <row r="288">
          <cell r="B288" t="str">
            <v>Servicios generales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V288">
            <v>0</v>
          </cell>
          <cell r="W288">
            <v>0</v>
          </cell>
          <cell r="X288">
            <v>0</v>
          </cell>
        </row>
        <row r="289">
          <cell r="B289" t="str">
            <v>Otras erogaciones</v>
          </cell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V289">
            <v>0</v>
          </cell>
          <cell r="W289">
            <v>0</v>
          </cell>
          <cell r="X289">
            <v>0</v>
          </cell>
        </row>
        <row r="290">
          <cell r="B290" t="str">
            <v>Inversión física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V290">
            <v>0</v>
          </cell>
          <cell r="W290">
            <v>0</v>
          </cell>
          <cell r="X290">
            <v>0</v>
          </cell>
        </row>
        <row r="291">
          <cell r="B291" t="str">
            <v>Inversión financiera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V291">
            <v>0</v>
          </cell>
          <cell r="W291">
            <v>0</v>
          </cell>
          <cell r="X291">
            <v>0</v>
          </cell>
        </row>
        <row r="292">
          <cell r="B292" t="str">
            <v>Operaciones ajenas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V292">
            <v>0</v>
          </cell>
          <cell r="W292">
            <v>0</v>
          </cell>
          <cell r="X292">
            <v>0</v>
          </cell>
        </row>
        <row r="295">
          <cell r="A295" t="str">
            <v>TABASCO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V295">
            <v>0</v>
          </cell>
          <cell r="W295">
            <v>0</v>
          </cell>
          <cell r="X295">
            <v>0</v>
          </cell>
        </row>
        <row r="296">
          <cell r="B296" t="str">
            <v>Servicios personales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V296">
            <v>0</v>
          </cell>
          <cell r="W296">
            <v>0</v>
          </cell>
          <cell r="X296">
            <v>0</v>
          </cell>
        </row>
        <row r="297">
          <cell r="B297" t="str">
            <v>Materiales y suministros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V297">
            <v>0</v>
          </cell>
          <cell r="W297">
            <v>0</v>
          </cell>
          <cell r="X297">
            <v>0</v>
          </cell>
        </row>
        <row r="298">
          <cell r="B298" t="str">
            <v>Servicios generales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V298">
            <v>0</v>
          </cell>
          <cell r="W298">
            <v>0</v>
          </cell>
          <cell r="X298">
            <v>0</v>
          </cell>
        </row>
        <row r="299">
          <cell r="B299" t="str">
            <v>Otras erogaciones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V299">
            <v>0</v>
          </cell>
          <cell r="W299">
            <v>0</v>
          </cell>
          <cell r="X299">
            <v>0</v>
          </cell>
        </row>
        <row r="300">
          <cell r="B300" t="str">
            <v>Inversión física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V300">
            <v>0</v>
          </cell>
          <cell r="W300">
            <v>0</v>
          </cell>
          <cell r="X300">
            <v>0</v>
          </cell>
        </row>
        <row r="301">
          <cell r="B301" t="str">
            <v>Inversión financiera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V301">
            <v>0</v>
          </cell>
          <cell r="W301">
            <v>0</v>
          </cell>
          <cell r="X301">
            <v>0</v>
          </cell>
        </row>
        <row r="302">
          <cell r="B302" t="str">
            <v>Operaciones ajenas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V302">
            <v>0</v>
          </cell>
          <cell r="W302">
            <v>0</v>
          </cell>
          <cell r="X302">
            <v>0</v>
          </cell>
        </row>
        <row r="305">
          <cell r="A305" t="str">
            <v>TAMAULIPAS</v>
          </cell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V305">
            <v>0</v>
          </cell>
          <cell r="W305">
            <v>0</v>
          </cell>
          <cell r="X305">
            <v>0</v>
          </cell>
        </row>
        <row r="306">
          <cell r="B306" t="str">
            <v>Servicios personales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V306">
            <v>0</v>
          </cell>
          <cell r="W306">
            <v>0</v>
          </cell>
          <cell r="X306">
            <v>0</v>
          </cell>
        </row>
        <row r="307">
          <cell r="B307" t="str">
            <v>Materiales y suministros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V307">
            <v>0</v>
          </cell>
          <cell r="W307">
            <v>0</v>
          </cell>
          <cell r="X307">
            <v>0</v>
          </cell>
        </row>
        <row r="308">
          <cell r="B308" t="str">
            <v>Servicios generales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V308">
            <v>0</v>
          </cell>
          <cell r="W308">
            <v>0</v>
          </cell>
          <cell r="X308">
            <v>0</v>
          </cell>
        </row>
        <row r="309">
          <cell r="B309" t="str">
            <v>Otras erogaciones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V309">
            <v>0</v>
          </cell>
          <cell r="W309">
            <v>0</v>
          </cell>
          <cell r="X309">
            <v>0</v>
          </cell>
        </row>
        <row r="310">
          <cell r="B310" t="str">
            <v>Inversión física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B311" t="str">
            <v>Inversión financiera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V311">
            <v>0</v>
          </cell>
          <cell r="W311">
            <v>0</v>
          </cell>
          <cell r="X311">
            <v>0</v>
          </cell>
        </row>
        <row r="312">
          <cell r="B312" t="str">
            <v>Operaciones ajenas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V312">
            <v>0</v>
          </cell>
          <cell r="W312">
            <v>0</v>
          </cell>
          <cell r="X312">
            <v>0</v>
          </cell>
        </row>
        <row r="315">
          <cell r="A315" t="str">
            <v>TLAXCALA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V315">
            <v>0</v>
          </cell>
          <cell r="W315">
            <v>0</v>
          </cell>
          <cell r="X315">
            <v>0</v>
          </cell>
        </row>
        <row r="316">
          <cell r="B316" t="str">
            <v>Servicios personales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V316">
            <v>0</v>
          </cell>
          <cell r="W316">
            <v>0</v>
          </cell>
          <cell r="X316">
            <v>0</v>
          </cell>
        </row>
        <row r="317">
          <cell r="B317" t="str">
            <v>Materiales y suministros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V317">
            <v>0</v>
          </cell>
          <cell r="W317">
            <v>0</v>
          </cell>
          <cell r="X317">
            <v>0</v>
          </cell>
        </row>
        <row r="318">
          <cell r="B318" t="str">
            <v>Servicios generales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B319" t="str">
            <v>Otras erogaciones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V319">
            <v>0</v>
          </cell>
          <cell r="W319">
            <v>0</v>
          </cell>
          <cell r="X319">
            <v>0</v>
          </cell>
        </row>
        <row r="320">
          <cell r="B320" t="str">
            <v>Inversión física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B321" t="str">
            <v>Inversión financiera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B322" t="str">
            <v>Operaciones ajenas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V322">
            <v>0</v>
          </cell>
          <cell r="W322">
            <v>0</v>
          </cell>
          <cell r="X322">
            <v>0</v>
          </cell>
        </row>
        <row r="325">
          <cell r="A325" t="str">
            <v>VERACRUZ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V325">
            <v>0</v>
          </cell>
          <cell r="W325">
            <v>0</v>
          </cell>
          <cell r="X325">
            <v>0</v>
          </cell>
        </row>
        <row r="326">
          <cell r="B326" t="str">
            <v>Servicios personales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V326">
            <v>0</v>
          </cell>
          <cell r="W326">
            <v>0</v>
          </cell>
          <cell r="X326">
            <v>0</v>
          </cell>
        </row>
        <row r="327">
          <cell r="B327" t="str">
            <v>Materiales y suministros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B328" t="str">
            <v>Servicios generales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B329" t="str">
            <v>Otras erogaciones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V329">
            <v>0</v>
          </cell>
          <cell r="W329">
            <v>0</v>
          </cell>
          <cell r="X329">
            <v>0</v>
          </cell>
        </row>
        <row r="330">
          <cell r="B330" t="str">
            <v>Inversión física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V330">
            <v>0</v>
          </cell>
          <cell r="W330">
            <v>0</v>
          </cell>
          <cell r="X330">
            <v>0</v>
          </cell>
        </row>
        <row r="331">
          <cell r="B331" t="str">
            <v>Inversión financiera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B332" t="str">
            <v>Operaciones ajenas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V332">
            <v>0</v>
          </cell>
          <cell r="W332">
            <v>0</v>
          </cell>
          <cell r="X332">
            <v>0</v>
          </cell>
        </row>
        <row r="335">
          <cell r="A335" t="str">
            <v>YUCATAN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V335">
            <v>0</v>
          </cell>
          <cell r="W335">
            <v>0</v>
          </cell>
          <cell r="X335">
            <v>0</v>
          </cell>
        </row>
        <row r="336">
          <cell r="B336" t="str">
            <v>Servicios personales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V336">
            <v>0</v>
          </cell>
          <cell r="W336">
            <v>0</v>
          </cell>
          <cell r="X336">
            <v>0</v>
          </cell>
        </row>
        <row r="337">
          <cell r="B337" t="str">
            <v>Materiales y suministros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B338" t="str">
            <v>Servicios generales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V338">
            <v>0</v>
          </cell>
          <cell r="W338">
            <v>0</v>
          </cell>
          <cell r="X338">
            <v>0</v>
          </cell>
        </row>
        <row r="339">
          <cell r="B339" t="str">
            <v>Otras erogaciones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B340" t="str">
            <v>Inversión física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V340">
            <v>0</v>
          </cell>
          <cell r="W340">
            <v>0</v>
          </cell>
          <cell r="X340">
            <v>0</v>
          </cell>
        </row>
        <row r="341">
          <cell r="B341" t="str">
            <v>Inversión financiera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B342" t="str">
            <v>Operaciones ajenas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V342">
            <v>0</v>
          </cell>
          <cell r="W342">
            <v>0</v>
          </cell>
          <cell r="X342">
            <v>0</v>
          </cell>
        </row>
        <row r="345">
          <cell r="A345" t="str">
            <v>ZACATECAS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V345">
            <v>0</v>
          </cell>
          <cell r="W345">
            <v>0</v>
          </cell>
          <cell r="X345">
            <v>0</v>
          </cell>
        </row>
        <row r="346">
          <cell r="B346" t="str">
            <v>Servicios personales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V346">
            <v>0</v>
          </cell>
          <cell r="W346">
            <v>0</v>
          </cell>
          <cell r="X346">
            <v>0</v>
          </cell>
        </row>
        <row r="347">
          <cell r="B347" t="str">
            <v>Materiales y suministros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V347">
            <v>0</v>
          </cell>
          <cell r="W347">
            <v>0</v>
          </cell>
          <cell r="X347">
            <v>0</v>
          </cell>
        </row>
        <row r="348">
          <cell r="B348" t="str">
            <v>Servicios generales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V348">
            <v>0</v>
          </cell>
          <cell r="W348">
            <v>0</v>
          </cell>
          <cell r="X348">
            <v>0</v>
          </cell>
        </row>
        <row r="349">
          <cell r="B349" t="str">
            <v>Otras erogaciones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V349">
            <v>0</v>
          </cell>
          <cell r="W349">
            <v>0</v>
          </cell>
          <cell r="X349">
            <v>0</v>
          </cell>
        </row>
        <row r="350">
          <cell r="B350" t="str">
            <v>Inversión física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V350">
            <v>0</v>
          </cell>
          <cell r="W350">
            <v>0</v>
          </cell>
          <cell r="X350">
            <v>0</v>
          </cell>
        </row>
        <row r="351">
          <cell r="B351" t="str">
            <v>Inversión financiera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V351">
            <v>0</v>
          </cell>
          <cell r="W351">
            <v>0</v>
          </cell>
          <cell r="X351">
            <v>0</v>
          </cell>
        </row>
        <row r="352">
          <cell r="B352" t="str">
            <v>Operaciones ajenas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V352">
            <v>0</v>
          </cell>
          <cell r="W352">
            <v>0</v>
          </cell>
          <cell r="X352">
            <v>0</v>
          </cell>
        </row>
        <row r="355">
          <cell r="A355" t="str">
            <v>EN EL EXTRANJERO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V355">
            <v>0</v>
          </cell>
          <cell r="W355">
            <v>0</v>
          </cell>
          <cell r="X355">
            <v>0</v>
          </cell>
        </row>
        <row r="356">
          <cell r="B356" t="str">
            <v>Servicios personales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V356">
            <v>0</v>
          </cell>
          <cell r="W356">
            <v>0</v>
          </cell>
          <cell r="X356">
            <v>0</v>
          </cell>
        </row>
        <row r="357">
          <cell r="B357" t="str">
            <v>Materiales y suministros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V357">
            <v>0</v>
          </cell>
          <cell r="W357">
            <v>0</v>
          </cell>
          <cell r="X357">
            <v>0</v>
          </cell>
        </row>
        <row r="358">
          <cell r="B358" t="str">
            <v>Servicios generales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V358">
            <v>0</v>
          </cell>
          <cell r="W358">
            <v>0</v>
          </cell>
          <cell r="X358">
            <v>0</v>
          </cell>
        </row>
        <row r="359">
          <cell r="B359" t="str">
            <v>Otras erogaciones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V359">
            <v>0</v>
          </cell>
          <cell r="W359">
            <v>0</v>
          </cell>
          <cell r="X359">
            <v>0</v>
          </cell>
        </row>
        <row r="360">
          <cell r="B360" t="str">
            <v>Inversión física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V360">
            <v>0</v>
          </cell>
          <cell r="W360">
            <v>0</v>
          </cell>
          <cell r="X360">
            <v>0</v>
          </cell>
        </row>
        <row r="361">
          <cell r="B361" t="str">
            <v>Inversión financiera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V361">
            <v>0</v>
          </cell>
          <cell r="W361">
            <v>0</v>
          </cell>
          <cell r="X361">
            <v>0</v>
          </cell>
        </row>
        <row r="362">
          <cell r="B362" t="str">
            <v>Operaciones ajenas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V362">
            <v>0</v>
          </cell>
          <cell r="W362">
            <v>0</v>
          </cell>
          <cell r="X362">
            <v>0</v>
          </cell>
        </row>
        <row r="365">
          <cell r="A365" t="str">
            <v>SIN DISTRIBUCION GEOGRAFICA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B366" t="str">
            <v>Servicios personales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B367" t="str">
            <v>Materiales y suministros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V367">
            <v>0</v>
          </cell>
          <cell r="W367">
            <v>0</v>
          </cell>
          <cell r="X367">
            <v>0</v>
          </cell>
        </row>
        <row r="368">
          <cell r="B368" t="str">
            <v>Servicios generales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B369" t="str">
            <v>Otras erogaciones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B370" t="str">
            <v>Inversión física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V370">
            <v>0</v>
          </cell>
          <cell r="W370">
            <v>0</v>
          </cell>
          <cell r="X370">
            <v>0</v>
          </cell>
        </row>
        <row r="371">
          <cell r="B371" t="str">
            <v>Inversión financiera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V371">
            <v>0</v>
          </cell>
          <cell r="W371">
            <v>0</v>
          </cell>
          <cell r="X371">
            <v>0</v>
          </cell>
        </row>
        <row r="372">
          <cell r="B372" t="str">
            <v>Operaciones ajenas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V372">
            <v>0</v>
          </cell>
          <cell r="W372">
            <v>0</v>
          </cell>
          <cell r="X372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</sheetNames>
    <sheetDataSet>
      <sheetData sheetId="0">
        <row r="2">
          <cell r="B2" t="str">
            <v>SEGUNDA SESION DE 2001</v>
          </cell>
        </row>
        <row r="3">
          <cell r="B3" t="str">
            <v>AL 31 DE MARZO DE 2001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"/>
      <sheetName val="BN"/>
      <sheetName val="CR"/>
      <sheetName val="NO"/>
      <sheetName val="N"/>
      <sheetName val="CN"/>
      <sheetName val="NE"/>
      <sheetName val="PN"/>
      <sheetName val="O"/>
      <sheetName val="C"/>
      <sheetName val="PS"/>
      <sheetName val="CS"/>
      <sheetName val="G"/>
      <sheetName val="P"/>
      <sheetName val="I"/>
      <sheetName val="Macro2"/>
    </sheetNames>
    <sheetDataSet>
      <sheetData sheetId="0">
        <row r="19">
          <cell r="E19">
            <v>0</v>
          </cell>
        </row>
        <row r="20">
          <cell r="E20">
            <v>0</v>
          </cell>
        </row>
        <row r="22">
          <cell r="E22">
            <v>279.87887000000001</v>
          </cell>
        </row>
        <row r="23">
          <cell r="E23">
            <v>221.39864</v>
          </cell>
        </row>
        <row r="24">
          <cell r="E24">
            <v>58.480230000000006</v>
          </cell>
        </row>
        <row r="28">
          <cell r="E28">
            <v>2384.3159900000001</v>
          </cell>
        </row>
        <row r="29">
          <cell r="E29">
            <v>2384.3159900000001</v>
          </cell>
        </row>
        <row r="30">
          <cell r="E30">
            <v>0</v>
          </cell>
        </row>
        <row r="31">
          <cell r="E31">
            <v>2.1842899999999998</v>
          </cell>
        </row>
        <row r="32">
          <cell r="E32">
            <v>2382.1316999999999</v>
          </cell>
        </row>
        <row r="33">
          <cell r="E33">
            <v>0</v>
          </cell>
        </row>
        <row r="34">
          <cell r="E34">
            <v>1661.7674999999999</v>
          </cell>
        </row>
        <row r="35">
          <cell r="E35">
            <v>38.299999999999997</v>
          </cell>
        </row>
        <row r="36">
          <cell r="E36">
            <v>682.06420000000003</v>
          </cell>
        </row>
        <row r="38">
          <cell r="E38">
            <v>104.24028999999999</v>
          </cell>
        </row>
        <row r="39">
          <cell r="E39">
            <v>99.12496999999999</v>
          </cell>
        </row>
        <row r="40">
          <cell r="E40">
            <v>5.1153199999999996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5">
          <cell r="E55">
            <v>870.35861</v>
          </cell>
        </row>
        <row r="56">
          <cell r="E56">
            <v>870.35861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4">
          <cell r="E64">
            <v>4320.4570999999996</v>
          </cell>
        </row>
        <row r="65">
          <cell r="E65">
            <v>4272.0571</v>
          </cell>
        </row>
        <row r="66">
          <cell r="E66">
            <v>48.4</v>
          </cell>
        </row>
        <row r="68">
          <cell r="E68">
            <v>3304.7523900000001</v>
          </cell>
        </row>
        <row r="69">
          <cell r="E69">
            <v>3045.0603500000002</v>
          </cell>
        </row>
        <row r="70">
          <cell r="E70">
            <v>20.20824</v>
          </cell>
        </row>
        <row r="71">
          <cell r="E71">
            <v>239.48379999999997</v>
          </cell>
        </row>
        <row r="72">
          <cell r="E72">
            <v>0</v>
          </cell>
        </row>
        <row r="73">
          <cell r="E73">
            <v>0</v>
          </cell>
        </row>
        <row r="75">
          <cell r="E75">
            <v>835.06250000000023</v>
          </cell>
        </row>
        <row r="76">
          <cell r="E76">
            <v>718.04992000000016</v>
          </cell>
        </row>
        <row r="77">
          <cell r="E77">
            <v>117.01258000000001</v>
          </cell>
        </row>
        <row r="78">
          <cell r="E78">
            <v>55.117370000000008</v>
          </cell>
        </row>
        <row r="79">
          <cell r="E79">
            <v>61.895209999999999</v>
          </cell>
        </row>
        <row r="81">
          <cell r="E81">
            <v>157.53898999999998</v>
          </cell>
        </row>
        <row r="82">
          <cell r="E82">
            <v>157.53898999999998</v>
          </cell>
        </row>
        <row r="84">
          <cell r="E84">
            <v>386.69139000000007</v>
          </cell>
        </row>
        <row r="85">
          <cell r="E85">
            <v>386.69139000000007</v>
          </cell>
        </row>
        <row r="87">
          <cell r="E87">
            <v>826.22761000000014</v>
          </cell>
        </row>
        <row r="88">
          <cell r="E88">
            <v>826.22761000000014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66"/>
  <sheetViews>
    <sheetView tabSelected="1" zoomScaleNormal="100" workbookViewId="0">
      <selection activeCell="G18" sqref="G18"/>
    </sheetView>
  </sheetViews>
  <sheetFormatPr baseColWidth="10" defaultRowHeight="12.75" x14ac:dyDescent="0.2"/>
  <cols>
    <col min="1" max="1" width="5.7109375" style="6" customWidth="1"/>
    <col min="2" max="2" width="8.28515625" style="2" customWidth="1"/>
    <col min="3" max="3" width="59.7109375" style="2" customWidth="1"/>
    <col min="4" max="5" width="13.28515625" style="2" bestFit="1" customWidth="1"/>
    <col min="6" max="6" width="15.7109375" style="12" customWidth="1"/>
    <col min="7" max="7" width="22.7109375" style="6" bestFit="1" customWidth="1"/>
    <col min="8" max="8" width="18" style="6" bestFit="1" customWidth="1"/>
    <col min="9" max="16384" width="11.42578125" style="6"/>
  </cols>
  <sheetData>
    <row r="2" spans="1:6" ht="15.75" x14ac:dyDescent="0.25">
      <c r="B2" s="52" t="s">
        <v>0</v>
      </c>
      <c r="C2" s="52"/>
      <c r="D2" s="52"/>
      <c r="E2" s="52"/>
      <c r="F2" s="52"/>
    </row>
    <row r="3" spans="1:6" ht="15.75" x14ac:dyDescent="0.25">
      <c r="B3" s="52" t="s">
        <v>120</v>
      </c>
      <c r="C3" s="52"/>
      <c r="D3" s="52"/>
      <c r="E3" s="52"/>
      <c r="F3" s="52"/>
    </row>
    <row r="4" spans="1:6" ht="15.75" x14ac:dyDescent="0.25">
      <c r="B4" s="52" t="s">
        <v>1</v>
      </c>
      <c r="C4" s="52"/>
      <c r="D4" s="52"/>
      <c r="E4" s="52"/>
      <c r="F4" s="52"/>
    </row>
    <row r="5" spans="1:6" ht="15.75" x14ac:dyDescent="0.25">
      <c r="B5" s="52" t="s">
        <v>2</v>
      </c>
      <c r="C5" s="52"/>
      <c r="D5" s="52"/>
      <c r="E5" s="52"/>
      <c r="F5" s="52"/>
    </row>
    <row r="6" spans="1:6" x14ac:dyDescent="0.2">
      <c r="B6" s="53" t="s">
        <v>124</v>
      </c>
      <c r="C6" s="53"/>
      <c r="D6" s="53"/>
      <c r="E6" s="53"/>
      <c r="F6" s="53"/>
    </row>
    <row r="7" spans="1:6" x14ac:dyDescent="0.2">
      <c r="B7" s="53" t="s">
        <v>3</v>
      </c>
      <c r="C7" s="53"/>
      <c r="D7" s="53"/>
      <c r="E7" s="53"/>
      <c r="F7" s="53"/>
    </row>
    <row r="8" spans="1:6" x14ac:dyDescent="0.2">
      <c r="B8" s="10"/>
      <c r="C8" s="10"/>
      <c r="D8" s="10"/>
      <c r="E8" s="10"/>
      <c r="F8" s="10"/>
    </row>
    <row r="10" spans="1:6" ht="15.75" customHeight="1" x14ac:dyDescent="0.2">
      <c r="B10" s="46" t="s">
        <v>121</v>
      </c>
      <c r="C10" s="46" t="s">
        <v>4</v>
      </c>
      <c r="D10" s="50" t="s">
        <v>5</v>
      </c>
      <c r="E10" s="51"/>
      <c r="F10" s="48" t="s">
        <v>123</v>
      </c>
    </row>
    <row r="11" spans="1:6" ht="15.75" customHeight="1" x14ac:dyDescent="0.2">
      <c r="A11" s="11"/>
      <c r="B11" s="47"/>
      <c r="C11" s="47"/>
      <c r="D11" s="1" t="s">
        <v>6</v>
      </c>
      <c r="E11" s="1" t="s">
        <v>7</v>
      </c>
      <c r="F11" s="49"/>
    </row>
    <row r="12" spans="1:6" ht="12.75" customHeight="1" x14ac:dyDescent="0.2">
      <c r="B12" s="17"/>
      <c r="C12" s="18"/>
      <c r="D12" s="19"/>
      <c r="E12" s="19"/>
      <c r="F12" s="20"/>
    </row>
    <row r="13" spans="1:6" s="5" customFormat="1" ht="12.75" customHeight="1" x14ac:dyDescent="0.2">
      <c r="B13" s="21" t="s">
        <v>122</v>
      </c>
      <c r="C13" s="22"/>
      <c r="D13" s="23">
        <f>SUM(D15,D146)</f>
        <v>1796086298</v>
      </c>
      <c r="E13" s="23">
        <f>SUM(E15,E146)</f>
        <v>1813586298</v>
      </c>
      <c r="F13" s="24">
        <f>SUM(F15,F146)</f>
        <v>1419244066</v>
      </c>
    </row>
    <row r="14" spans="1:6" ht="12.75" customHeight="1" x14ac:dyDescent="0.2">
      <c r="B14" s="25"/>
      <c r="C14" s="26"/>
      <c r="D14" s="27"/>
      <c r="E14" s="27"/>
      <c r="F14" s="24"/>
    </row>
    <row r="15" spans="1:6" s="5" customFormat="1" ht="12.75" customHeight="1" x14ac:dyDescent="0.2">
      <c r="B15" s="21" t="s">
        <v>8</v>
      </c>
      <c r="C15" s="22"/>
      <c r="D15" s="23">
        <f>+D17+D52+D77</f>
        <v>1759914298</v>
      </c>
      <c r="E15" s="23">
        <f>+E17+E52+E77</f>
        <v>1777414298</v>
      </c>
      <c r="F15" s="24">
        <f>+F17+F52+F77</f>
        <v>1406049407</v>
      </c>
    </row>
    <row r="16" spans="1:6" s="5" customFormat="1" ht="12.75" customHeight="1" x14ac:dyDescent="0.2">
      <c r="B16" s="25"/>
      <c r="C16" s="26"/>
      <c r="D16" s="27"/>
      <c r="E16" s="27"/>
      <c r="F16" s="24"/>
    </row>
    <row r="17" spans="2:7" s="5" customFormat="1" ht="12.75" customHeight="1" x14ac:dyDescent="0.2">
      <c r="B17" s="28">
        <v>1000</v>
      </c>
      <c r="C17" s="22" t="s">
        <v>9</v>
      </c>
      <c r="D17" s="23">
        <f>SUM(D19,D22,D26,D30,D38,D46,D49)</f>
        <v>663343030</v>
      </c>
      <c r="E17" s="23">
        <f>SUM(E19,E22,E26,E30,E38,E46,E49)</f>
        <v>685668531</v>
      </c>
      <c r="F17" s="24">
        <f>SUM(F19,F22,F26,F30,F38,F46,F49)</f>
        <v>686384988</v>
      </c>
    </row>
    <row r="18" spans="2:7" ht="12.75" customHeight="1" x14ac:dyDescent="0.2">
      <c r="B18" s="29"/>
      <c r="C18" s="26"/>
      <c r="D18" s="27"/>
      <c r="E18" s="27"/>
      <c r="F18" s="30"/>
    </row>
    <row r="19" spans="2:7" s="5" customFormat="1" ht="12.75" customHeight="1" x14ac:dyDescent="0.2">
      <c r="B19" s="28">
        <v>1100</v>
      </c>
      <c r="C19" s="22" t="s">
        <v>10</v>
      </c>
      <c r="D19" s="23">
        <f>+D20</f>
        <v>196412207</v>
      </c>
      <c r="E19" s="23">
        <f>+E20</f>
        <v>203099853</v>
      </c>
      <c r="F19" s="24">
        <f t="shared" ref="F19" si="0">+F20</f>
        <v>202799263</v>
      </c>
    </row>
    <row r="20" spans="2:7" s="7" customFormat="1" ht="12.75" customHeight="1" x14ac:dyDescent="0.2">
      <c r="B20" s="29">
        <v>11301</v>
      </c>
      <c r="C20" s="26" t="s">
        <v>11</v>
      </c>
      <c r="D20" s="27">
        <v>196412207</v>
      </c>
      <c r="E20" s="27">
        <v>203099853</v>
      </c>
      <c r="F20" s="30">
        <v>202799263</v>
      </c>
      <c r="G20" s="13"/>
    </row>
    <row r="21" spans="2:7" ht="12.75" customHeight="1" x14ac:dyDescent="0.2">
      <c r="B21" s="29"/>
      <c r="C21" s="26"/>
      <c r="D21" s="27"/>
      <c r="E21" s="27"/>
      <c r="F21" s="30"/>
      <c r="G21" s="14"/>
    </row>
    <row r="22" spans="2:7" s="5" customFormat="1" ht="12.75" customHeight="1" x14ac:dyDescent="0.2">
      <c r="B22" s="28">
        <v>1200</v>
      </c>
      <c r="C22" s="22" t="s">
        <v>12</v>
      </c>
      <c r="D22" s="23">
        <f>SUM(D23:D24)</f>
        <v>17922763</v>
      </c>
      <c r="E22" s="23">
        <f>SUM(E23:E24)</f>
        <v>20651225</v>
      </c>
      <c r="F22" s="24">
        <f t="shared" ref="F22" si="1">SUM(F23:F24)</f>
        <v>20641871</v>
      </c>
    </row>
    <row r="23" spans="2:7" ht="12.75" customHeight="1" x14ac:dyDescent="0.2">
      <c r="B23" s="29">
        <v>12201</v>
      </c>
      <c r="C23" s="26" t="s">
        <v>13</v>
      </c>
      <c r="D23" s="27">
        <v>17922763</v>
      </c>
      <c r="E23" s="27">
        <v>19136975</v>
      </c>
      <c r="F23" s="30">
        <v>19127621</v>
      </c>
    </row>
    <row r="24" spans="2:7" s="8" customFormat="1" ht="12.75" customHeight="1" x14ac:dyDescent="0.2">
      <c r="B24" s="29">
        <v>12301</v>
      </c>
      <c r="C24" s="26" t="s">
        <v>14</v>
      </c>
      <c r="D24" s="27">
        <v>0</v>
      </c>
      <c r="E24" s="27">
        <v>1514250</v>
      </c>
      <c r="F24" s="30">
        <v>1514250</v>
      </c>
      <c r="G24" s="15"/>
    </row>
    <row r="25" spans="2:7" s="9" customFormat="1" ht="12.75" customHeight="1" x14ac:dyDescent="0.2">
      <c r="B25" s="29"/>
      <c r="C25" s="26"/>
      <c r="D25" s="27"/>
      <c r="E25" s="27"/>
      <c r="F25" s="30"/>
    </row>
    <row r="26" spans="2:7" s="5" customFormat="1" ht="12.75" customHeight="1" x14ac:dyDescent="0.2">
      <c r="B26" s="28">
        <v>1300</v>
      </c>
      <c r="C26" s="22" t="s">
        <v>15</v>
      </c>
      <c r="D26" s="23">
        <f>SUM(D27:D28)</f>
        <v>58827043</v>
      </c>
      <c r="E26" s="23">
        <f>SUM(E27:E28)</f>
        <v>51584445</v>
      </c>
      <c r="F26" s="24">
        <f t="shared" ref="F26" si="2">SUM(F27:F28)</f>
        <v>54386265</v>
      </c>
      <c r="G26" s="7"/>
    </row>
    <row r="27" spans="2:7" s="7" customFormat="1" ht="12.75" customHeight="1" x14ac:dyDescent="0.2">
      <c r="B27" s="29">
        <v>13201</v>
      </c>
      <c r="C27" s="26" t="s">
        <v>16</v>
      </c>
      <c r="D27" s="27">
        <v>5819689</v>
      </c>
      <c r="E27" s="27">
        <v>5560440</v>
      </c>
      <c r="F27" s="30">
        <v>8296392</v>
      </c>
      <c r="G27" s="16"/>
    </row>
    <row r="28" spans="2:7" s="7" customFormat="1" ht="12.75" customHeight="1" x14ac:dyDescent="0.2">
      <c r="B28" s="29">
        <v>13202</v>
      </c>
      <c r="C28" s="26" t="s">
        <v>17</v>
      </c>
      <c r="D28" s="27">
        <v>53007354</v>
      </c>
      <c r="E28" s="27">
        <v>46024005</v>
      </c>
      <c r="F28" s="30">
        <v>46089873</v>
      </c>
    </row>
    <row r="29" spans="2:7" ht="12.75" customHeight="1" x14ac:dyDescent="0.2">
      <c r="B29" s="29"/>
      <c r="C29" s="26"/>
      <c r="D29" s="27"/>
      <c r="E29" s="27"/>
      <c r="F29" s="30"/>
    </row>
    <row r="30" spans="2:7" s="5" customFormat="1" ht="12.75" customHeight="1" x14ac:dyDescent="0.2">
      <c r="B30" s="28">
        <v>1400</v>
      </c>
      <c r="C30" s="22" t="s">
        <v>18</v>
      </c>
      <c r="D30" s="23">
        <f>SUM(D31:D36)</f>
        <v>92253954</v>
      </c>
      <c r="E30" s="23">
        <f>SUM(E31:E36)</f>
        <v>95228288</v>
      </c>
      <c r="F30" s="24">
        <f t="shared" ref="F30" si="3">SUM(F31:F36)</f>
        <v>95228288</v>
      </c>
    </row>
    <row r="31" spans="2:7" ht="12.75" customHeight="1" x14ac:dyDescent="0.2">
      <c r="B31" s="29">
        <v>14103</v>
      </c>
      <c r="C31" s="26" t="s">
        <v>19</v>
      </c>
      <c r="D31" s="27">
        <v>44315551</v>
      </c>
      <c r="E31" s="27">
        <v>44537139</v>
      </c>
      <c r="F31" s="30">
        <v>44537139</v>
      </c>
    </row>
    <row r="32" spans="2:7" s="8" customFormat="1" ht="12.75" customHeight="1" x14ac:dyDescent="0.2">
      <c r="B32" s="29">
        <v>14202</v>
      </c>
      <c r="C32" s="26" t="s">
        <v>20</v>
      </c>
      <c r="D32" s="27">
        <v>21991754</v>
      </c>
      <c r="E32" s="27">
        <v>21219393</v>
      </c>
      <c r="F32" s="30">
        <v>21219393</v>
      </c>
    </row>
    <row r="33" spans="1:6" s="7" customFormat="1" ht="12.75" customHeight="1" x14ac:dyDescent="0.2">
      <c r="B33" s="29">
        <v>14301</v>
      </c>
      <c r="C33" s="26" t="s">
        <v>21</v>
      </c>
      <c r="D33" s="27">
        <v>8796698</v>
      </c>
      <c r="E33" s="27">
        <v>8487757</v>
      </c>
      <c r="F33" s="30">
        <v>8487757</v>
      </c>
    </row>
    <row r="34" spans="1:6" s="8" customFormat="1" ht="12.75" customHeight="1" x14ac:dyDescent="0.2">
      <c r="B34" s="29">
        <v>14401</v>
      </c>
      <c r="C34" s="26" t="s">
        <v>22</v>
      </c>
      <c r="D34" s="27">
        <v>6095014</v>
      </c>
      <c r="E34" s="27">
        <v>4788488</v>
      </c>
      <c r="F34" s="30">
        <v>4788488</v>
      </c>
    </row>
    <row r="35" spans="1:6" s="8" customFormat="1" ht="12.75" customHeight="1" x14ac:dyDescent="0.2">
      <c r="B35" s="29">
        <v>14403</v>
      </c>
      <c r="C35" s="26" t="s">
        <v>23</v>
      </c>
      <c r="D35" s="27">
        <v>11054937</v>
      </c>
      <c r="E35" s="27">
        <v>14040611</v>
      </c>
      <c r="F35" s="30">
        <v>14040611</v>
      </c>
    </row>
    <row r="36" spans="1:6" ht="12.75" customHeight="1" x14ac:dyDescent="0.2">
      <c r="B36" s="29">
        <v>14406</v>
      </c>
      <c r="C36" s="26" t="s">
        <v>24</v>
      </c>
      <c r="D36" s="27">
        <v>0</v>
      </c>
      <c r="E36" s="27">
        <v>2154900</v>
      </c>
      <c r="F36" s="30">
        <v>2154900</v>
      </c>
    </row>
    <row r="37" spans="1:6" ht="12.75" customHeight="1" x14ac:dyDescent="0.2">
      <c r="A37" s="5"/>
      <c r="B37" s="29"/>
      <c r="C37" s="26"/>
      <c r="D37" s="27"/>
      <c r="E37" s="27"/>
      <c r="F37" s="30"/>
    </row>
    <row r="38" spans="1:6" s="5" customFormat="1" ht="12.75" customHeight="1" x14ac:dyDescent="0.2">
      <c r="B38" s="28">
        <v>1500</v>
      </c>
      <c r="C38" s="22" t="s">
        <v>25</v>
      </c>
      <c r="D38" s="23">
        <f>SUM(D39:D44)</f>
        <v>285861041</v>
      </c>
      <c r="E38" s="23">
        <f>SUM(E39:E44)</f>
        <v>294490457</v>
      </c>
      <c r="F38" s="24">
        <f t="shared" ref="F38" si="4">SUM(F39:F44)</f>
        <v>292715038</v>
      </c>
    </row>
    <row r="39" spans="1:6" s="7" customFormat="1" ht="12.75" customHeight="1" x14ac:dyDescent="0.2">
      <c r="B39" s="29">
        <v>15101</v>
      </c>
      <c r="C39" s="26" t="s">
        <v>26</v>
      </c>
      <c r="D39" s="27">
        <v>53867135</v>
      </c>
      <c r="E39" s="27">
        <v>48242836</v>
      </c>
      <c r="F39" s="30">
        <v>46629532</v>
      </c>
    </row>
    <row r="40" spans="1:6" s="7" customFormat="1" ht="12.75" customHeight="1" x14ac:dyDescent="0.2">
      <c r="B40" s="29">
        <v>15202</v>
      </c>
      <c r="C40" s="26" t="s">
        <v>27</v>
      </c>
      <c r="D40" s="27">
        <v>0</v>
      </c>
      <c r="E40" s="27">
        <v>27190070</v>
      </c>
      <c r="F40" s="30">
        <v>27190070</v>
      </c>
    </row>
    <row r="41" spans="1:6" s="7" customFormat="1" ht="12.75" customHeight="1" x14ac:dyDescent="0.2">
      <c r="B41" s="29">
        <v>15401</v>
      </c>
      <c r="C41" s="26" t="s">
        <v>28</v>
      </c>
      <c r="D41" s="27">
        <v>11231601</v>
      </c>
      <c r="E41" s="27">
        <v>10611149</v>
      </c>
      <c r="F41" s="30">
        <v>10589963</v>
      </c>
    </row>
    <row r="42" spans="1:6" s="8" customFormat="1" ht="12.75" customHeight="1" x14ac:dyDescent="0.2">
      <c r="B42" s="29">
        <v>15402</v>
      </c>
      <c r="C42" s="26" t="s">
        <v>29</v>
      </c>
      <c r="D42" s="27">
        <v>219178558</v>
      </c>
      <c r="E42" s="27">
        <v>207806473</v>
      </c>
      <c r="F42" s="30">
        <v>207665544</v>
      </c>
    </row>
    <row r="43" spans="1:6" s="7" customFormat="1" ht="12.75" customHeight="1" x14ac:dyDescent="0.2">
      <c r="B43" s="29">
        <v>15501</v>
      </c>
      <c r="C43" s="26" t="s">
        <v>30</v>
      </c>
      <c r="D43" s="27">
        <v>0</v>
      </c>
      <c r="E43" s="27">
        <v>565131</v>
      </c>
      <c r="F43" s="30">
        <v>565131</v>
      </c>
    </row>
    <row r="44" spans="1:6" s="7" customFormat="1" ht="12.75" customHeight="1" x14ac:dyDescent="0.2">
      <c r="B44" s="29">
        <v>15901</v>
      </c>
      <c r="C44" s="26" t="s">
        <v>31</v>
      </c>
      <c r="D44" s="27">
        <v>1583747</v>
      </c>
      <c r="E44" s="27">
        <v>74798</v>
      </c>
      <c r="F44" s="30">
        <v>74798</v>
      </c>
    </row>
    <row r="45" spans="1:6" s="5" customFormat="1" ht="12.75" customHeight="1" x14ac:dyDescent="0.2">
      <c r="B45" s="29"/>
      <c r="C45" s="26"/>
      <c r="D45" s="23"/>
      <c r="E45" s="23"/>
      <c r="F45" s="24"/>
    </row>
    <row r="46" spans="1:6" s="7" customFormat="1" ht="12.75" customHeight="1" x14ac:dyDescent="0.2">
      <c r="B46" s="28">
        <v>1600</v>
      </c>
      <c r="C46" s="22" t="s">
        <v>32</v>
      </c>
      <c r="D46" s="23">
        <f>SUM(D47:D47)</f>
        <v>12066022</v>
      </c>
      <c r="E46" s="23">
        <f>SUM(E47:E47)</f>
        <v>0</v>
      </c>
      <c r="F46" s="24">
        <f>SUM(F47:F47)</f>
        <v>0</v>
      </c>
    </row>
    <row r="47" spans="1:6" ht="12.75" customHeight="1" x14ac:dyDescent="0.2">
      <c r="B47" s="29">
        <v>16101</v>
      </c>
      <c r="C47" s="26" t="s">
        <v>33</v>
      </c>
      <c r="D47" s="27">
        <v>12066022</v>
      </c>
      <c r="E47" s="27">
        <v>0</v>
      </c>
      <c r="F47" s="30">
        <v>0</v>
      </c>
    </row>
    <row r="48" spans="1:6" s="7" customFormat="1" ht="12.75" customHeight="1" x14ac:dyDescent="0.2">
      <c r="B48" s="29"/>
      <c r="C48" s="26"/>
      <c r="D48" s="27"/>
      <c r="E48" s="27"/>
      <c r="F48" s="30"/>
    </row>
    <row r="49" spans="1:6" s="5" customFormat="1" ht="12.75" customHeight="1" x14ac:dyDescent="0.2">
      <c r="B49" s="28">
        <v>1700</v>
      </c>
      <c r="C49" s="22" t="s">
        <v>34</v>
      </c>
      <c r="D49" s="23">
        <f>+D50</f>
        <v>0</v>
      </c>
      <c r="E49" s="23">
        <f t="shared" ref="E49:F49" si="5">+E50</f>
        <v>20614263</v>
      </c>
      <c r="F49" s="24">
        <f t="shared" si="5"/>
        <v>20614263</v>
      </c>
    </row>
    <row r="50" spans="1:6" s="7" customFormat="1" ht="12.75" customHeight="1" x14ac:dyDescent="0.2">
      <c r="B50" s="29">
        <v>17101</v>
      </c>
      <c r="C50" s="26" t="s">
        <v>35</v>
      </c>
      <c r="D50" s="27">
        <v>0</v>
      </c>
      <c r="E50" s="27">
        <v>20614263</v>
      </c>
      <c r="F50" s="30">
        <v>20614263</v>
      </c>
    </row>
    <row r="51" spans="1:6" s="7" customFormat="1" ht="12.75" customHeight="1" x14ac:dyDescent="0.2">
      <c r="B51" s="29"/>
      <c r="C51" s="26"/>
      <c r="D51" s="27"/>
      <c r="E51" s="27"/>
      <c r="F51" s="30"/>
    </row>
    <row r="52" spans="1:6" ht="12.75" customHeight="1" x14ac:dyDescent="0.2">
      <c r="A52" s="5"/>
      <c r="B52" s="28">
        <v>2000</v>
      </c>
      <c r="C52" s="22" t="s">
        <v>36</v>
      </c>
      <c r="D52" s="23">
        <f t="shared" ref="D52:E52" si="6">+D54+D60+D64+D68+D71+D74</f>
        <v>10929250</v>
      </c>
      <c r="E52" s="23">
        <f t="shared" si="6"/>
        <v>10929250</v>
      </c>
      <c r="F52" s="45">
        <f>+F54+F60+F64+F68+F71+F74</f>
        <v>6424809</v>
      </c>
    </row>
    <row r="53" spans="1:6" s="7" customFormat="1" ht="12.75" customHeight="1" x14ac:dyDescent="0.2">
      <c r="A53" s="6"/>
      <c r="B53" s="29"/>
      <c r="C53" s="26"/>
      <c r="D53" s="27"/>
      <c r="E53" s="27"/>
      <c r="F53" s="30"/>
    </row>
    <row r="54" spans="1:6" s="7" customFormat="1" ht="12.75" customHeight="1" x14ac:dyDescent="0.2">
      <c r="A54" s="5"/>
      <c r="B54" s="28">
        <v>2100</v>
      </c>
      <c r="C54" s="22" t="s">
        <v>37</v>
      </c>
      <c r="D54" s="23">
        <f>SUM(D55:D58)</f>
        <v>4672250</v>
      </c>
      <c r="E54" s="23">
        <f>SUM(E55:E58)</f>
        <v>4425714</v>
      </c>
      <c r="F54" s="24">
        <f t="shared" ref="F54" si="7">SUM(F55:F58)</f>
        <v>2878755</v>
      </c>
    </row>
    <row r="55" spans="1:6" s="8" customFormat="1" ht="12.75" customHeight="1" x14ac:dyDescent="0.2">
      <c r="A55" s="7"/>
      <c r="B55" s="29">
        <v>21101</v>
      </c>
      <c r="C55" s="26" t="s">
        <v>38</v>
      </c>
      <c r="D55" s="27">
        <v>4276500</v>
      </c>
      <c r="E55" s="27">
        <v>3594193</v>
      </c>
      <c r="F55" s="30">
        <v>2184340</v>
      </c>
    </row>
    <row r="56" spans="1:6" ht="12.75" customHeight="1" x14ac:dyDescent="0.2">
      <c r="B56" s="29">
        <v>21401</v>
      </c>
      <c r="C56" s="26" t="s">
        <v>39</v>
      </c>
      <c r="D56" s="27">
        <v>200000</v>
      </c>
      <c r="E56" s="27">
        <v>200000</v>
      </c>
      <c r="F56" s="30">
        <v>62894</v>
      </c>
    </row>
    <row r="57" spans="1:6" ht="12.75" customHeight="1" x14ac:dyDescent="0.2">
      <c r="B57" s="29">
        <v>21501</v>
      </c>
      <c r="C57" s="26" t="s">
        <v>40</v>
      </c>
      <c r="D57" s="27">
        <v>195750</v>
      </c>
      <c r="E57" s="27">
        <v>620353</v>
      </c>
      <c r="F57" s="30">
        <v>620353</v>
      </c>
    </row>
    <row r="58" spans="1:6" s="7" customFormat="1" ht="12.75" customHeight="1" x14ac:dyDescent="0.2">
      <c r="B58" s="29">
        <v>21601</v>
      </c>
      <c r="C58" s="26" t="s">
        <v>41</v>
      </c>
      <c r="D58" s="27">
        <v>0</v>
      </c>
      <c r="E58" s="27">
        <v>11168</v>
      </c>
      <c r="F58" s="30">
        <v>11168</v>
      </c>
    </row>
    <row r="59" spans="1:6" s="7" customFormat="1" ht="12.75" customHeight="1" x14ac:dyDescent="0.2">
      <c r="A59" s="6"/>
      <c r="B59" s="29"/>
      <c r="C59" s="26"/>
      <c r="D59" s="27"/>
      <c r="E59" s="27"/>
      <c r="F59" s="30"/>
    </row>
    <row r="60" spans="1:6" ht="12.75" customHeight="1" x14ac:dyDescent="0.2">
      <c r="A60" s="5"/>
      <c r="B60" s="28">
        <v>2200</v>
      </c>
      <c r="C60" s="22" t="s">
        <v>42</v>
      </c>
      <c r="D60" s="23">
        <f>SUM(D61:D62)</f>
        <v>1557000</v>
      </c>
      <c r="E60" s="23">
        <f>SUM(E61:E62)</f>
        <v>1800183</v>
      </c>
      <c r="F60" s="24">
        <f>SUM(F61:F62)</f>
        <v>1800183</v>
      </c>
    </row>
    <row r="61" spans="1:6" s="8" customFormat="1" ht="12.75" customHeight="1" x14ac:dyDescent="0.2">
      <c r="A61" s="7"/>
      <c r="B61" s="29">
        <v>22104</v>
      </c>
      <c r="C61" s="26" t="s">
        <v>43</v>
      </c>
      <c r="D61" s="27">
        <v>1557000</v>
      </c>
      <c r="E61" s="27">
        <v>1795181</v>
      </c>
      <c r="F61" s="30">
        <v>1795181</v>
      </c>
    </row>
    <row r="62" spans="1:6" s="7" customFormat="1" ht="12.75" customHeight="1" x14ac:dyDescent="0.2">
      <c r="A62" s="6"/>
      <c r="B62" s="29">
        <v>22301</v>
      </c>
      <c r="C62" s="26" t="s">
        <v>44</v>
      </c>
      <c r="D62" s="27">
        <v>0</v>
      </c>
      <c r="E62" s="27">
        <v>5002</v>
      </c>
      <c r="F62" s="30">
        <v>5002</v>
      </c>
    </row>
    <row r="63" spans="1:6" s="8" customFormat="1" ht="12.75" customHeight="1" x14ac:dyDescent="0.2">
      <c r="A63" s="7"/>
      <c r="B63" s="29"/>
      <c r="C63" s="26"/>
      <c r="D63" s="27"/>
      <c r="E63" s="27"/>
      <c r="F63" s="30"/>
    </row>
    <row r="64" spans="1:6" ht="12.75" customHeight="1" x14ac:dyDescent="0.2">
      <c r="A64" s="5"/>
      <c r="B64" s="28">
        <v>2500</v>
      </c>
      <c r="C64" s="22" t="s">
        <v>45</v>
      </c>
      <c r="D64" s="23">
        <f>+D65+D66</f>
        <v>250000</v>
      </c>
      <c r="E64" s="23">
        <f t="shared" ref="E64:F64" si="8">+E65+E66</f>
        <v>253353</v>
      </c>
      <c r="F64" s="24">
        <f t="shared" si="8"/>
        <v>24974</v>
      </c>
    </row>
    <row r="65" spans="1:6" ht="12.75" customHeight="1" x14ac:dyDescent="0.2">
      <c r="B65" s="29">
        <v>25301</v>
      </c>
      <c r="C65" s="26" t="s">
        <v>46</v>
      </c>
      <c r="D65" s="27">
        <v>250000</v>
      </c>
      <c r="E65" s="27">
        <v>250000</v>
      </c>
      <c r="F65" s="30">
        <v>21621</v>
      </c>
    </row>
    <row r="66" spans="1:6" ht="12.75" customHeight="1" x14ac:dyDescent="0.2">
      <c r="B66" s="29">
        <v>25401</v>
      </c>
      <c r="C66" s="26" t="s">
        <v>125</v>
      </c>
      <c r="D66" s="27">
        <v>0</v>
      </c>
      <c r="E66" s="27">
        <v>3353</v>
      </c>
      <c r="F66" s="30">
        <v>3353</v>
      </c>
    </row>
    <row r="67" spans="1:6" s="8" customFormat="1" ht="12.75" customHeight="1" x14ac:dyDescent="0.2">
      <c r="A67" s="7"/>
      <c r="B67" s="29"/>
      <c r="C67" s="26"/>
      <c r="D67" s="27"/>
      <c r="E67" s="27"/>
      <c r="F67" s="30"/>
    </row>
    <row r="68" spans="1:6" ht="12.75" customHeight="1" x14ac:dyDescent="0.2">
      <c r="A68" s="8"/>
      <c r="B68" s="28">
        <v>2600</v>
      </c>
      <c r="C68" s="22" t="s">
        <v>47</v>
      </c>
      <c r="D68" s="23">
        <f>+D69</f>
        <v>1950000</v>
      </c>
      <c r="E68" s="23">
        <f>+E69</f>
        <v>1950000</v>
      </c>
      <c r="F68" s="24">
        <f t="shared" ref="F68" si="9">+F69</f>
        <v>1036199</v>
      </c>
    </row>
    <row r="69" spans="1:6" s="7" customFormat="1" ht="12.75" customHeight="1" x14ac:dyDescent="0.2">
      <c r="A69" s="6"/>
      <c r="B69" s="29">
        <v>26103</v>
      </c>
      <c r="C69" s="26" t="s">
        <v>48</v>
      </c>
      <c r="D69" s="27">
        <v>1950000</v>
      </c>
      <c r="E69" s="27">
        <v>1950000</v>
      </c>
      <c r="F69" s="30">
        <v>1036199</v>
      </c>
    </row>
    <row r="70" spans="1:6" s="7" customFormat="1" ht="12.75" customHeight="1" x14ac:dyDescent="0.2">
      <c r="A70" s="6"/>
      <c r="B70" s="29"/>
      <c r="C70" s="26"/>
      <c r="D70" s="27"/>
      <c r="E70" s="27"/>
      <c r="F70" s="30"/>
    </row>
    <row r="71" spans="1:6" s="7" customFormat="1" ht="12.75" customHeight="1" x14ac:dyDescent="0.2">
      <c r="B71" s="28">
        <v>2700</v>
      </c>
      <c r="C71" s="22" t="s">
        <v>49</v>
      </c>
      <c r="D71" s="23">
        <f>+D72</f>
        <v>2500000</v>
      </c>
      <c r="E71" s="23">
        <f>+E72</f>
        <v>2171000</v>
      </c>
      <c r="F71" s="24">
        <f t="shared" ref="F71" si="10">+F72</f>
        <v>355804</v>
      </c>
    </row>
    <row r="72" spans="1:6" ht="12.75" customHeight="1" x14ac:dyDescent="0.2">
      <c r="A72" s="7"/>
      <c r="B72" s="29">
        <v>27101</v>
      </c>
      <c r="C72" s="26" t="s">
        <v>50</v>
      </c>
      <c r="D72" s="27">
        <v>2500000</v>
      </c>
      <c r="E72" s="27">
        <v>2171000</v>
      </c>
      <c r="F72" s="30">
        <v>355804</v>
      </c>
    </row>
    <row r="73" spans="1:6" ht="12.75" customHeight="1" x14ac:dyDescent="0.2">
      <c r="A73" s="7"/>
      <c r="B73" s="29"/>
      <c r="C73" s="26"/>
      <c r="D73" s="27"/>
      <c r="E73" s="27"/>
      <c r="F73" s="30"/>
    </row>
    <row r="74" spans="1:6" ht="12.75" customHeight="1" x14ac:dyDescent="0.2">
      <c r="A74" s="7"/>
      <c r="B74" s="28">
        <v>2900</v>
      </c>
      <c r="C74" s="22" t="s">
        <v>126</v>
      </c>
      <c r="D74" s="23">
        <f>+D75</f>
        <v>0</v>
      </c>
      <c r="E74" s="23">
        <f t="shared" ref="E74:F74" si="11">+E75</f>
        <v>329000</v>
      </c>
      <c r="F74" s="24">
        <f t="shared" si="11"/>
        <v>328894</v>
      </c>
    </row>
    <row r="75" spans="1:6" ht="12.75" customHeight="1" x14ac:dyDescent="0.2">
      <c r="A75" s="7"/>
      <c r="B75" s="29">
        <v>29101</v>
      </c>
      <c r="C75" s="26" t="s">
        <v>127</v>
      </c>
      <c r="D75" s="27">
        <v>0</v>
      </c>
      <c r="E75" s="27">
        <v>329000</v>
      </c>
      <c r="F75" s="30">
        <v>328894</v>
      </c>
    </row>
    <row r="76" spans="1:6" s="8" customFormat="1" ht="12.75" customHeight="1" x14ac:dyDescent="0.2">
      <c r="A76" s="7"/>
      <c r="B76" s="29"/>
      <c r="C76" s="26"/>
      <c r="D76" s="27"/>
      <c r="E76" s="27"/>
      <c r="F76" s="30"/>
    </row>
    <row r="77" spans="1:6" s="8" customFormat="1" ht="12.75" customHeight="1" x14ac:dyDescent="0.2">
      <c r="A77" s="5"/>
      <c r="B77" s="28">
        <v>3000</v>
      </c>
      <c r="C77" s="22" t="s">
        <v>51</v>
      </c>
      <c r="D77" s="23">
        <f>+D79+D89+D98+D112+D117+D126+D130+D136+D139</f>
        <v>1085642018</v>
      </c>
      <c r="E77" s="23">
        <f>+E79+E89+E98+E112+E117+E126+E130+E136+E139</f>
        <v>1080816517</v>
      </c>
      <c r="F77" s="24">
        <f>+F79+F89+F98+F112+F117+F126+F130+F136+F139</f>
        <v>713239610</v>
      </c>
    </row>
    <row r="78" spans="1:6" s="7" customFormat="1" ht="12.75" customHeight="1" x14ac:dyDescent="0.2">
      <c r="A78" s="6"/>
      <c r="B78" s="29"/>
      <c r="C78" s="26"/>
      <c r="D78" s="27"/>
      <c r="E78" s="27"/>
      <c r="F78" s="30"/>
    </row>
    <row r="79" spans="1:6" s="7" customFormat="1" ht="12.75" customHeight="1" x14ac:dyDescent="0.2">
      <c r="A79" s="5"/>
      <c r="B79" s="28">
        <v>3100</v>
      </c>
      <c r="C79" s="22" t="s">
        <v>52</v>
      </c>
      <c r="D79" s="23">
        <f>SUM(D80:D87)</f>
        <v>185610874</v>
      </c>
      <c r="E79" s="23">
        <f>SUM(E80:E87)</f>
        <v>159763984</v>
      </c>
      <c r="F79" s="24">
        <f>SUM(F80:F87)</f>
        <v>124428576</v>
      </c>
    </row>
    <row r="80" spans="1:6" s="7" customFormat="1" ht="12.75" customHeight="1" x14ac:dyDescent="0.2">
      <c r="B80" s="29">
        <v>31101</v>
      </c>
      <c r="C80" s="26" t="s">
        <v>53</v>
      </c>
      <c r="D80" s="27">
        <v>10999473</v>
      </c>
      <c r="E80" s="27">
        <v>10999473</v>
      </c>
      <c r="F80" s="30">
        <v>10253923</v>
      </c>
    </row>
    <row r="81" spans="1:6" s="2" customFormat="1" ht="12.75" customHeight="1" x14ac:dyDescent="0.2">
      <c r="A81" s="8"/>
      <c r="B81" s="29">
        <v>31301</v>
      </c>
      <c r="C81" s="26" t="s">
        <v>54</v>
      </c>
      <c r="D81" s="27">
        <v>1160374</v>
      </c>
      <c r="E81" s="27">
        <v>1204796</v>
      </c>
      <c r="F81" s="30">
        <v>1204796</v>
      </c>
    </row>
    <row r="82" spans="1:6" s="8" customFormat="1" ht="12.75" customHeight="1" x14ac:dyDescent="0.2">
      <c r="B82" s="29">
        <v>31401</v>
      </c>
      <c r="C82" s="26" t="s">
        <v>55</v>
      </c>
      <c r="D82" s="27">
        <v>4840000</v>
      </c>
      <c r="E82" s="27">
        <v>4840000</v>
      </c>
      <c r="F82" s="30">
        <v>3246287</v>
      </c>
    </row>
    <row r="83" spans="1:6" ht="12.75" customHeight="1" x14ac:dyDescent="0.2">
      <c r="A83" s="8"/>
      <c r="B83" s="29">
        <v>31501</v>
      </c>
      <c r="C83" s="26" t="s">
        <v>56</v>
      </c>
      <c r="D83" s="27">
        <v>1150000</v>
      </c>
      <c r="E83" s="27">
        <v>1150000</v>
      </c>
      <c r="F83" s="30">
        <v>397882</v>
      </c>
    </row>
    <row r="84" spans="1:6" s="8" customFormat="1" ht="12.75" customHeight="1" x14ac:dyDescent="0.2">
      <c r="B84" s="29">
        <v>31602</v>
      </c>
      <c r="C84" s="26" t="s">
        <v>57</v>
      </c>
      <c r="D84" s="27">
        <v>161786002</v>
      </c>
      <c r="E84" s="27">
        <v>135894690</v>
      </c>
      <c r="F84" s="30">
        <v>105128168</v>
      </c>
    </row>
    <row r="85" spans="1:6" s="7" customFormat="1" ht="12.75" customHeight="1" x14ac:dyDescent="0.2">
      <c r="B85" s="29">
        <v>31701</v>
      </c>
      <c r="C85" s="26" t="s">
        <v>58</v>
      </c>
      <c r="D85" s="27">
        <v>104756</v>
      </c>
      <c r="E85" s="27">
        <v>104756</v>
      </c>
      <c r="F85" s="30">
        <v>91929</v>
      </c>
    </row>
    <row r="86" spans="1:6" s="8" customFormat="1" ht="12.75" customHeight="1" x14ac:dyDescent="0.2">
      <c r="A86" s="7"/>
      <c r="B86" s="29">
        <v>31801</v>
      </c>
      <c r="C86" s="26" t="s">
        <v>59</v>
      </c>
      <c r="D86" s="27">
        <v>1923269</v>
      </c>
      <c r="E86" s="27">
        <v>1923269</v>
      </c>
      <c r="F86" s="30">
        <v>1587972</v>
      </c>
    </row>
    <row r="87" spans="1:6" s="8" customFormat="1" ht="12.75" customHeight="1" x14ac:dyDescent="0.2">
      <c r="B87" s="29">
        <v>31902</v>
      </c>
      <c r="C87" s="26" t="s">
        <v>60</v>
      </c>
      <c r="D87" s="27">
        <v>3647000</v>
      </c>
      <c r="E87" s="27">
        <v>3647000</v>
      </c>
      <c r="F87" s="30">
        <v>2517619</v>
      </c>
    </row>
    <row r="88" spans="1:6" ht="12.75" customHeight="1" x14ac:dyDescent="0.2">
      <c r="A88" s="8"/>
      <c r="B88" s="31"/>
      <c r="C88" s="32"/>
      <c r="D88" s="27"/>
      <c r="E88" s="27"/>
      <c r="F88" s="30"/>
    </row>
    <row r="89" spans="1:6" s="7" customFormat="1" ht="12.75" customHeight="1" x14ac:dyDescent="0.2">
      <c r="A89" s="8"/>
      <c r="B89" s="28">
        <v>3200</v>
      </c>
      <c r="C89" s="22" t="s">
        <v>61</v>
      </c>
      <c r="D89" s="23">
        <f t="shared" ref="D89:F89" si="12">SUM(D90:D96)</f>
        <v>169102275</v>
      </c>
      <c r="E89" s="23">
        <f t="shared" si="12"/>
        <v>169322732</v>
      </c>
      <c r="F89" s="24">
        <f t="shared" si="12"/>
        <v>82057022</v>
      </c>
    </row>
    <row r="90" spans="1:6" ht="12.75" customHeight="1" x14ac:dyDescent="0.2">
      <c r="B90" s="29">
        <v>32201</v>
      </c>
      <c r="C90" s="26" t="s">
        <v>62</v>
      </c>
      <c r="D90" s="27">
        <v>19124660</v>
      </c>
      <c r="E90" s="27">
        <v>19124660</v>
      </c>
      <c r="F90" s="30">
        <v>17705976</v>
      </c>
    </row>
    <row r="91" spans="1:6" s="8" customFormat="1" ht="12.75" customHeight="1" x14ac:dyDescent="0.2">
      <c r="B91" s="29">
        <v>32301</v>
      </c>
      <c r="C91" s="26" t="s">
        <v>63</v>
      </c>
      <c r="D91" s="27">
        <v>74717827</v>
      </c>
      <c r="E91" s="27">
        <v>74717827</v>
      </c>
      <c r="F91" s="30">
        <v>12898741</v>
      </c>
    </row>
    <row r="92" spans="1:6" s="8" customFormat="1" ht="12.75" customHeight="1" x14ac:dyDescent="0.2">
      <c r="B92" s="29">
        <v>32302</v>
      </c>
      <c r="C92" s="26" t="s">
        <v>64</v>
      </c>
      <c r="D92" s="27">
        <v>5000</v>
      </c>
      <c r="E92" s="27">
        <v>10000</v>
      </c>
      <c r="F92" s="30">
        <v>9574</v>
      </c>
    </row>
    <row r="93" spans="1:6" s="8" customFormat="1" ht="12.75" customHeight="1" x14ac:dyDescent="0.2">
      <c r="A93" s="6"/>
      <c r="B93" s="29">
        <v>32503</v>
      </c>
      <c r="C93" s="26" t="s">
        <v>65</v>
      </c>
      <c r="D93" s="27">
        <v>9000000</v>
      </c>
      <c r="E93" s="27">
        <v>9170057</v>
      </c>
      <c r="F93" s="30">
        <v>9170057</v>
      </c>
    </row>
    <row r="94" spans="1:6" s="8" customFormat="1" ht="12.75" customHeight="1" x14ac:dyDescent="0.2">
      <c r="B94" s="29">
        <v>32505</v>
      </c>
      <c r="C94" s="26" t="s">
        <v>66</v>
      </c>
      <c r="D94" s="27">
        <v>36960000</v>
      </c>
      <c r="E94" s="27">
        <v>36960000</v>
      </c>
      <c r="F94" s="30">
        <v>31692831</v>
      </c>
    </row>
    <row r="95" spans="1:6" s="8" customFormat="1" ht="12.75" customHeight="1" x14ac:dyDescent="0.2">
      <c r="B95" s="29">
        <v>32601</v>
      </c>
      <c r="C95" s="26" t="s">
        <v>67</v>
      </c>
      <c r="D95" s="27">
        <v>0</v>
      </c>
      <c r="E95" s="27">
        <v>45400</v>
      </c>
      <c r="F95" s="30">
        <v>45342</v>
      </c>
    </row>
    <row r="96" spans="1:6" s="8" customFormat="1" ht="12.75" customHeight="1" x14ac:dyDescent="0.2">
      <c r="A96" s="6"/>
      <c r="B96" s="29">
        <v>32701</v>
      </c>
      <c r="C96" s="26" t="s">
        <v>68</v>
      </c>
      <c r="D96" s="27">
        <v>29294788</v>
      </c>
      <c r="E96" s="27">
        <v>29294788</v>
      </c>
      <c r="F96" s="30">
        <v>10534501</v>
      </c>
    </row>
    <row r="97" spans="1:6" s="8" customFormat="1" ht="12.75" customHeight="1" x14ac:dyDescent="0.2">
      <c r="B97" s="31"/>
      <c r="C97" s="32"/>
      <c r="D97" s="27"/>
      <c r="E97" s="27"/>
      <c r="F97" s="30"/>
    </row>
    <row r="98" spans="1:6" s="8" customFormat="1" ht="12.75" customHeight="1" x14ac:dyDescent="0.2">
      <c r="B98" s="28">
        <v>3300</v>
      </c>
      <c r="C98" s="22" t="s">
        <v>69</v>
      </c>
      <c r="D98" s="23">
        <f t="shared" ref="D98:E98" si="13">SUM(D99:D110)</f>
        <v>374649844</v>
      </c>
      <c r="E98" s="23">
        <f t="shared" si="13"/>
        <v>395408704</v>
      </c>
      <c r="F98" s="24">
        <f>SUM(F99:F110)</f>
        <v>298557693</v>
      </c>
    </row>
    <row r="99" spans="1:6" s="8" customFormat="1" ht="12.75" customHeight="1" x14ac:dyDescent="0.2">
      <c r="B99" s="29">
        <v>33104</v>
      </c>
      <c r="C99" s="26" t="s">
        <v>70</v>
      </c>
      <c r="D99" s="27">
        <v>17524503</v>
      </c>
      <c r="E99" s="27">
        <v>34996449</v>
      </c>
      <c r="F99" s="30">
        <v>34996450</v>
      </c>
    </row>
    <row r="100" spans="1:6" s="8" customFormat="1" ht="12.75" customHeight="1" x14ac:dyDescent="0.2">
      <c r="B100" s="29">
        <v>33105</v>
      </c>
      <c r="C100" s="26" t="s">
        <v>71</v>
      </c>
      <c r="D100" s="27">
        <v>5460000</v>
      </c>
      <c r="E100" s="27">
        <v>5460000</v>
      </c>
      <c r="F100" s="30">
        <v>322500</v>
      </c>
    </row>
    <row r="101" spans="1:6" s="8" customFormat="1" ht="12.75" customHeight="1" x14ac:dyDescent="0.2">
      <c r="B101" s="29">
        <v>33301</v>
      </c>
      <c r="C101" s="26" t="s">
        <v>72</v>
      </c>
      <c r="D101" s="27">
        <v>27500000</v>
      </c>
      <c r="E101" s="27">
        <v>27500000</v>
      </c>
      <c r="F101" s="30">
        <v>1682541</v>
      </c>
    </row>
    <row r="102" spans="1:6" s="8" customFormat="1" ht="12.75" customHeight="1" x14ac:dyDescent="0.2">
      <c r="B102" s="29">
        <v>33303</v>
      </c>
      <c r="C102" s="26" t="s">
        <v>128</v>
      </c>
      <c r="D102" s="27">
        <v>0</v>
      </c>
      <c r="E102" s="27">
        <v>195875</v>
      </c>
      <c r="F102" s="30">
        <v>195875</v>
      </c>
    </row>
    <row r="103" spans="1:6" s="8" customFormat="1" ht="12.75" customHeight="1" x14ac:dyDescent="0.2">
      <c r="B103" s="29">
        <v>33401</v>
      </c>
      <c r="C103" s="26" t="s">
        <v>73</v>
      </c>
      <c r="D103" s="27">
        <v>8471959</v>
      </c>
      <c r="E103" s="27">
        <v>8471959</v>
      </c>
      <c r="F103" s="30">
        <v>2127604</v>
      </c>
    </row>
    <row r="104" spans="1:6" s="8" customFormat="1" ht="12.75" customHeight="1" x14ac:dyDescent="0.2">
      <c r="B104" s="29">
        <v>33601</v>
      </c>
      <c r="C104" s="26" t="s">
        <v>74</v>
      </c>
      <c r="D104" s="27">
        <v>0</v>
      </c>
      <c r="E104" s="27">
        <v>39420</v>
      </c>
      <c r="F104" s="30">
        <v>39420</v>
      </c>
    </row>
    <row r="105" spans="1:6" s="8" customFormat="1" ht="12.75" customHeight="1" x14ac:dyDescent="0.2">
      <c r="B105" s="29">
        <v>33602</v>
      </c>
      <c r="C105" s="26" t="s">
        <v>75</v>
      </c>
      <c r="D105" s="27">
        <v>13600000</v>
      </c>
      <c r="E105" s="27">
        <v>13600000</v>
      </c>
      <c r="F105" s="30">
        <v>10343072</v>
      </c>
    </row>
    <row r="106" spans="1:6" s="8" customFormat="1" ht="12.75" customHeight="1" x14ac:dyDescent="0.2">
      <c r="B106" s="29">
        <v>33604</v>
      </c>
      <c r="C106" s="26" t="s">
        <v>76</v>
      </c>
      <c r="D106" s="27">
        <v>5251000</v>
      </c>
      <c r="E106" s="27">
        <v>5251000</v>
      </c>
      <c r="F106" s="30">
        <v>166647</v>
      </c>
    </row>
    <row r="107" spans="1:6" s="8" customFormat="1" ht="12.75" customHeight="1" x14ac:dyDescent="0.2">
      <c r="B107" s="29">
        <v>33605</v>
      </c>
      <c r="C107" s="26" t="s">
        <v>77</v>
      </c>
      <c r="D107" s="27">
        <v>1050000</v>
      </c>
      <c r="E107" s="27">
        <v>1050000</v>
      </c>
      <c r="F107" s="30">
        <v>959546</v>
      </c>
    </row>
    <row r="108" spans="1:6" s="8" customFormat="1" ht="12.75" customHeight="1" x14ac:dyDescent="0.2">
      <c r="B108" s="29">
        <v>33801</v>
      </c>
      <c r="C108" s="26" t="s">
        <v>78</v>
      </c>
      <c r="D108" s="27">
        <v>25880000</v>
      </c>
      <c r="E108" s="27">
        <v>25880000</v>
      </c>
      <c r="F108" s="30">
        <v>22946373</v>
      </c>
    </row>
    <row r="109" spans="1:6" s="8" customFormat="1" ht="12.75" customHeight="1" x14ac:dyDescent="0.2">
      <c r="B109" s="29">
        <v>33901</v>
      </c>
      <c r="C109" s="26" t="s">
        <v>79</v>
      </c>
      <c r="D109" s="27">
        <v>269912382</v>
      </c>
      <c r="E109" s="27">
        <v>269912382</v>
      </c>
      <c r="F109" s="30">
        <v>221726046</v>
      </c>
    </row>
    <row r="110" spans="1:6" s="8" customFormat="1" ht="12.75" customHeight="1" x14ac:dyDescent="0.2">
      <c r="B110" s="29">
        <v>33903</v>
      </c>
      <c r="C110" s="26" t="s">
        <v>129</v>
      </c>
      <c r="D110" s="27">
        <v>0</v>
      </c>
      <c r="E110" s="27">
        <v>3051619</v>
      </c>
      <c r="F110" s="30">
        <v>3051619</v>
      </c>
    </row>
    <row r="111" spans="1:6" s="8" customFormat="1" ht="12.75" customHeight="1" x14ac:dyDescent="0.2">
      <c r="A111" s="6"/>
      <c r="B111" s="29"/>
      <c r="C111" s="26"/>
      <c r="D111" s="27"/>
      <c r="E111" s="27"/>
      <c r="F111" s="30"/>
    </row>
    <row r="112" spans="1:6" s="8" customFormat="1" ht="12.75" customHeight="1" x14ac:dyDescent="0.2">
      <c r="A112" s="6"/>
      <c r="B112" s="28">
        <v>3400</v>
      </c>
      <c r="C112" s="22" t="s">
        <v>80</v>
      </c>
      <c r="D112" s="23">
        <f>SUM(D113:D115)</f>
        <v>33739500</v>
      </c>
      <c r="E112" s="23">
        <f>SUM(E113:E115)</f>
        <v>33739500</v>
      </c>
      <c r="F112" s="24">
        <f t="shared" ref="F112" si="14">SUM(F113:F115)</f>
        <v>27617307</v>
      </c>
    </row>
    <row r="113" spans="1:6" s="8" customFormat="1" ht="12.75" customHeight="1" x14ac:dyDescent="0.2">
      <c r="A113" s="7"/>
      <c r="B113" s="29">
        <v>34101</v>
      </c>
      <c r="C113" s="26" t="s">
        <v>81</v>
      </c>
      <c r="D113" s="27">
        <v>31183000</v>
      </c>
      <c r="E113" s="27">
        <v>31183000</v>
      </c>
      <c r="F113" s="30">
        <v>26394226</v>
      </c>
    </row>
    <row r="114" spans="1:6" s="8" customFormat="1" ht="12.75" customHeight="1" x14ac:dyDescent="0.2">
      <c r="B114" s="29">
        <v>34501</v>
      </c>
      <c r="C114" s="26" t="s">
        <v>82</v>
      </c>
      <c r="D114" s="27">
        <v>1966500</v>
      </c>
      <c r="E114" s="27">
        <v>1966500</v>
      </c>
      <c r="F114" s="30">
        <v>987411</v>
      </c>
    </row>
    <row r="115" spans="1:6" s="8" customFormat="1" ht="12.75" customHeight="1" x14ac:dyDescent="0.2">
      <c r="B115" s="29">
        <v>34701</v>
      </c>
      <c r="C115" s="26" t="s">
        <v>83</v>
      </c>
      <c r="D115" s="27">
        <v>590000</v>
      </c>
      <c r="E115" s="27">
        <v>590000</v>
      </c>
      <c r="F115" s="30">
        <v>235670</v>
      </c>
    </row>
    <row r="116" spans="1:6" s="8" customFormat="1" ht="12.75" customHeight="1" x14ac:dyDescent="0.2">
      <c r="A116" s="6"/>
      <c r="B116" s="29"/>
      <c r="C116" s="26"/>
      <c r="D116" s="27"/>
      <c r="E116" s="27"/>
      <c r="F116" s="30"/>
    </row>
    <row r="117" spans="1:6" s="8" customFormat="1" ht="12.75" customHeight="1" x14ac:dyDescent="0.2">
      <c r="A117" s="7"/>
      <c r="B117" s="28">
        <v>3500</v>
      </c>
      <c r="C117" s="22" t="s">
        <v>84</v>
      </c>
      <c r="D117" s="23">
        <f>SUM(D118:D124)</f>
        <v>60998880</v>
      </c>
      <c r="E117" s="23">
        <f>SUM(E118:E124)</f>
        <v>61040952</v>
      </c>
      <c r="F117" s="24">
        <f t="shared" ref="F117" si="15">SUM(F118:F124)</f>
        <v>32235973</v>
      </c>
    </row>
    <row r="118" spans="1:6" s="8" customFormat="1" ht="12.75" customHeight="1" x14ac:dyDescent="0.2">
      <c r="B118" s="29">
        <v>35101</v>
      </c>
      <c r="C118" s="26" t="s">
        <v>85</v>
      </c>
      <c r="D118" s="27">
        <v>40085000</v>
      </c>
      <c r="E118" s="27">
        <v>40085000</v>
      </c>
      <c r="F118" s="30">
        <v>18273355</v>
      </c>
    </row>
    <row r="119" spans="1:6" s="8" customFormat="1" ht="12.75" customHeight="1" x14ac:dyDescent="0.2">
      <c r="B119" s="33">
        <v>35201</v>
      </c>
      <c r="C119" s="26" t="s">
        <v>86</v>
      </c>
      <c r="D119" s="27">
        <v>135000</v>
      </c>
      <c r="E119" s="27">
        <v>175872</v>
      </c>
      <c r="F119" s="30">
        <v>175872</v>
      </c>
    </row>
    <row r="120" spans="1:6" s="8" customFormat="1" ht="12.75" customHeight="1" x14ac:dyDescent="0.2">
      <c r="A120" s="6"/>
      <c r="B120" s="33">
        <v>35301</v>
      </c>
      <c r="C120" s="26" t="s">
        <v>87</v>
      </c>
      <c r="D120" s="27">
        <v>791680</v>
      </c>
      <c r="E120" s="27">
        <v>791680</v>
      </c>
      <c r="F120" s="30">
        <v>328963</v>
      </c>
    </row>
    <row r="121" spans="1:6" ht="12.75" customHeight="1" x14ac:dyDescent="0.2">
      <c r="A121" s="5"/>
      <c r="B121" s="33">
        <v>35501</v>
      </c>
      <c r="C121" s="26" t="s">
        <v>88</v>
      </c>
      <c r="D121" s="27">
        <v>756000</v>
      </c>
      <c r="E121" s="27">
        <v>756000</v>
      </c>
      <c r="F121" s="30">
        <v>142983</v>
      </c>
    </row>
    <row r="122" spans="1:6" s="7" customFormat="1" ht="12.75" customHeight="1" x14ac:dyDescent="0.2">
      <c r="A122" s="8"/>
      <c r="B122" s="33">
        <v>35701</v>
      </c>
      <c r="C122" s="26" t="s">
        <v>89</v>
      </c>
      <c r="D122" s="27">
        <v>265200</v>
      </c>
      <c r="E122" s="27">
        <v>265200</v>
      </c>
      <c r="F122" s="30">
        <v>195250</v>
      </c>
    </row>
    <row r="123" spans="1:6" s="8" customFormat="1" ht="12.75" customHeight="1" x14ac:dyDescent="0.2">
      <c r="B123" s="33">
        <v>35801</v>
      </c>
      <c r="C123" s="26" t="s">
        <v>90</v>
      </c>
      <c r="D123" s="27">
        <v>18965000</v>
      </c>
      <c r="E123" s="27">
        <v>18965000</v>
      </c>
      <c r="F123" s="30">
        <v>13117424</v>
      </c>
    </row>
    <row r="124" spans="1:6" s="8" customFormat="1" ht="12.75" customHeight="1" x14ac:dyDescent="0.2">
      <c r="A124" s="7"/>
      <c r="B124" s="33">
        <v>35901</v>
      </c>
      <c r="C124" s="26" t="s">
        <v>91</v>
      </c>
      <c r="D124" s="27">
        <v>1000</v>
      </c>
      <c r="E124" s="27">
        <v>2200</v>
      </c>
      <c r="F124" s="30">
        <v>2126</v>
      </c>
    </row>
    <row r="125" spans="1:6" s="7" customFormat="1" ht="12.75" customHeight="1" x14ac:dyDescent="0.2">
      <c r="A125" s="8"/>
      <c r="B125" s="29"/>
      <c r="C125" s="26"/>
      <c r="D125" s="27"/>
      <c r="E125" s="27"/>
      <c r="F125" s="30"/>
    </row>
    <row r="126" spans="1:6" s="7" customFormat="1" ht="12.75" customHeight="1" x14ac:dyDescent="0.2">
      <c r="A126" s="9"/>
      <c r="B126" s="34">
        <v>3600</v>
      </c>
      <c r="C126" s="35" t="s">
        <v>92</v>
      </c>
      <c r="D126" s="23">
        <f>SUM(D127:D128)</f>
        <v>54805000</v>
      </c>
      <c r="E126" s="23">
        <f>SUM(E127:E128)</f>
        <v>54805000</v>
      </c>
      <c r="F126" s="24">
        <f>SUM(F127:F128)</f>
        <v>443186</v>
      </c>
    </row>
    <row r="127" spans="1:6" ht="12.75" customHeight="1" x14ac:dyDescent="0.2">
      <c r="A127" s="8"/>
      <c r="B127" s="29">
        <v>36201</v>
      </c>
      <c r="C127" s="26" t="s">
        <v>93</v>
      </c>
      <c r="D127" s="27">
        <v>53000000</v>
      </c>
      <c r="E127" s="27">
        <v>53000000</v>
      </c>
      <c r="F127" s="30">
        <v>0</v>
      </c>
    </row>
    <row r="128" spans="1:6" s="7" customFormat="1" ht="12.75" customHeight="1" x14ac:dyDescent="0.2">
      <c r="A128" s="6"/>
      <c r="B128" s="29">
        <v>36901</v>
      </c>
      <c r="C128" s="26" t="s">
        <v>94</v>
      </c>
      <c r="D128" s="27">
        <v>1805000</v>
      </c>
      <c r="E128" s="27">
        <v>1805000</v>
      </c>
      <c r="F128" s="30">
        <v>443186</v>
      </c>
    </row>
    <row r="129" spans="1:6" ht="12.75" customHeight="1" x14ac:dyDescent="0.2">
      <c r="A129" s="7"/>
      <c r="B129" s="29"/>
      <c r="C129" s="26"/>
      <c r="D129" s="23"/>
      <c r="E129" s="23"/>
      <c r="F129" s="30"/>
    </row>
    <row r="130" spans="1:6" ht="12.75" customHeight="1" x14ac:dyDescent="0.2">
      <c r="A130" s="7"/>
      <c r="B130" s="36">
        <v>3700</v>
      </c>
      <c r="C130" s="22" t="s">
        <v>95</v>
      </c>
      <c r="D130" s="23">
        <f>SUM(D131:D134)</f>
        <v>31489998</v>
      </c>
      <c r="E130" s="23">
        <f>SUM(E131:E134)</f>
        <v>31489998</v>
      </c>
      <c r="F130" s="24">
        <f t="shared" ref="F130" si="16">SUM(F131:F134)</f>
        <v>19393235</v>
      </c>
    </row>
    <row r="131" spans="1:6" s="8" customFormat="1" ht="12.75" customHeight="1" x14ac:dyDescent="0.2">
      <c r="B131" s="33">
        <v>37104</v>
      </c>
      <c r="C131" s="26" t="s">
        <v>96</v>
      </c>
      <c r="D131" s="27">
        <v>8683164</v>
      </c>
      <c r="E131" s="27">
        <v>8683164</v>
      </c>
      <c r="F131" s="30">
        <v>3142515</v>
      </c>
    </row>
    <row r="132" spans="1:6" s="7" customFormat="1" ht="12.75" customHeight="1" x14ac:dyDescent="0.2">
      <c r="A132" s="8"/>
      <c r="B132" s="33">
        <v>37106</v>
      </c>
      <c r="C132" s="26" t="s">
        <v>97</v>
      </c>
      <c r="D132" s="27">
        <v>1265000</v>
      </c>
      <c r="E132" s="27">
        <v>1265000</v>
      </c>
      <c r="F132" s="30">
        <v>0</v>
      </c>
    </row>
    <row r="133" spans="1:6" s="7" customFormat="1" ht="12.75" customHeight="1" x14ac:dyDescent="0.2">
      <c r="A133" s="6"/>
      <c r="B133" s="29">
        <v>37504</v>
      </c>
      <c r="C133" s="26" t="s">
        <v>98</v>
      </c>
      <c r="D133" s="27">
        <v>18574752</v>
      </c>
      <c r="E133" s="27">
        <v>18574752</v>
      </c>
      <c r="F133" s="30">
        <v>16250720</v>
      </c>
    </row>
    <row r="134" spans="1:6" s="7" customFormat="1" ht="12.75" customHeight="1" x14ac:dyDescent="0.2">
      <c r="B134" s="29">
        <v>37602</v>
      </c>
      <c r="C134" s="26" t="s">
        <v>99</v>
      </c>
      <c r="D134" s="27">
        <v>2967082</v>
      </c>
      <c r="E134" s="27">
        <v>2967082</v>
      </c>
      <c r="F134" s="30">
        <v>0</v>
      </c>
    </row>
    <row r="135" spans="1:6" s="8" customFormat="1" ht="12.75" customHeight="1" x14ac:dyDescent="0.2">
      <c r="B135" s="33"/>
      <c r="C135" s="26"/>
      <c r="D135" s="27"/>
      <c r="E135" s="27"/>
      <c r="F135" s="30"/>
    </row>
    <row r="136" spans="1:6" s="8" customFormat="1" ht="12.75" customHeight="1" x14ac:dyDescent="0.2">
      <c r="B136" s="28">
        <v>3800</v>
      </c>
      <c r="C136" s="22" t="s">
        <v>100</v>
      </c>
      <c r="D136" s="23">
        <f>+D137</f>
        <v>1000</v>
      </c>
      <c r="E136" s="23">
        <f>+E137</f>
        <v>1000</v>
      </c>
      <c r="F136" s="24">
        <f t="shared" ref="F136" si="17">+F137</f>
        <v>0</v>
      </c>
    </row>
    <row r="137" spans="1:6" s="8" customFormat="1" ht="12.75" customHeight="1" x14ac:dyDescent="0.2">
      <c r="B137" s="29">
        <v>38401</v>
      </c>
      <c r="C137" s="26" t="s">
        <v>101</v>
      </c>
      <c r="D137" s="27">
        <v>1000</v>
      </c>
      <c r="E137" s="27">
        <v>1000</v>
      </c>
      <c r="F137" s="30">
        <v>0</v>
      </c>
    </row>
    <row r="138" spans="1:6" s="8" customFormat="1" ht="12.75" customHeight="1" x14ac:dyDescent="0.2">
      <c r="B138" s="33"/>
      <c r="C138" s="26"/>
      <c r="D138" s="27"/>
      <c r="E138" s="27"/>
      <c r="F138" s="30"/>
    </row>
    <row r="139" spans="1:6" s="7" customFormat="1" ht="12.75" customHeight="1" x14ac:dyDescent="0.2">
      <c r="A139" s="8"/>
      <c r="B139" s="28">
        <v>3900</v>
      </c>
      <c r="C139" s="22" t="s">
        <v>102</v>
      </c>
      <c r="D139" s="23">
        <f>SUM(D140:D143)</f>
        <v>175244647</v>
      </c>
      <c r="E139" s="23">
        <f>SUM(E140:E143)</f>
        <v>175244647</v>
      </c>
      <c r="F139" s="24">
        <f t="shared" ref="F139" si="18">SUM(F140:F143)</f>
        <v>128506618</v>
      </c>
    </row>
    <row r="140" spans="1:6" ht="12.75" customHeight="1" x14ac:dyDescent="0.2">
      <c r="B140" s="29">
        <v>39202</v>
      </c>
      <c r="C140" s="26" t="s">
        <v>103</v>
      </c>
      <c r="D140" s="27">
        <v>144119647</v>
      </c>
      <c r="E140" s="27">
        <v>144119647</v>
      </c>
      <c r="F140" s="30">
        <v>110072822</v>
      </c>
    </row>
    <row r="141" spans="1:6" ht="12.75" customHeight="1" x14ac:dyDescent="0.2">
      <c r="B141" s="29">
        <v>39401</v>
      </c>
      <c r="C141" s="26" t="s">
        <v>104</v>
      </c>
      <c r="D141" s="27">
        <v>9900000</v>
      </c>
      <c r="E141" s="27">
        <v>9900000</v>
      </c>
      <c r="F141" s="30">
        <v>867992</v>
      </c>
    </row>
    <row r="142" spans="1:6" ht="12.75" customHeight="1" x14ac:dyDescent="0.2">
      <c r="B142" s="29">
        <v>39801</v>
      </c>
      <c r="C142" s="26" t="s">
        <v>105</v>
      </c>
      <c r="D142" s="27">
        <v>19250000</v>
      </c>
      <c r="E142" s="27">
        <v>19250000</v>
      </c>
      <c r="F142" s="30">
        <v>16950804</v>
      </c>
    </row>
    <row r="143" spans="1:6" ht="12.75" customHeight="1" x14ac:dyDescent="0.2">
      <c r="B143" s="29">
        <v>39904</v>
      </c>
      <c r="C143" s="26" t="s">
        <v>106</v>
      </c>
      <c r="D143" s="27">
        <v>1975000</v>
      </c>
      <c r="E143" s="27">
        <v>1975000</v>
      </c>
      <c r="F143" s="30">
        <v>615000</v>
      </c>
    </row>
    <row r="144" spans="1:6" ht="12.75" customHeight="1" x14ac:dyDescent="0.2">
      <c r="B144" s="37"/>
      <c r="C144" s="38"/>
      <c r="D144" s="39"/>
      <c r="E144" s="39"/>
      <c r="F144" s="40"/>
    </row>
    <row r="145" spans="1:6" s="7" customFormat="1" ht="12.75" customHeight="1" x14ac:dyDescent="0.2">
      <c r="A145" s="6"/>
      <c r="B145" s="29"/>
      <c r="C145" s="26"/>
      <c r="D145" s="27"/>
      <c r="E145" s="27"/>
      <c r="F145" s="30"/>
    </row>
    <row r="146" spans="1:6" s="7" customFormat="1" ht="12.75" customHeight="1" x14ac:dyDescent="0.2">
      <c r="A146" s="6"/>
      <c r="B146" s="28" t="s">
        <v>107</v>
      </c>
      <c r="C146" s="41"/>
      <c r="D146" s="23">
        <f>+D148+D161</f>
        <v>36172000</v>
      </c>
      <c r="E146" s="23">
        <f>+E148+E161</f>
        <v>36172000</v>
      </c>
      <c r="F146" s="24">
        <f>+F148+F161</f>
        <v>13194659</v>
      </c>
    </row>
    <row r="147" spans="1:6" s="7" customFormat="1" ht="12.75" customHeight="1" x14ac:dyDescent="0.2">
      <c r="A147" s="5"/>
      <c r="B147" s="29"/>
      <c r="C147" s="41"/>
      <c r="D147" s="27"/>
      <c r="E147" s="27"/>
      <c r="F147" s="30"/>
    </row>
    <row r="148" spans="1:6" s="8" customFormat="1" ht="12.75" customHeight="1" x14ac:dyDescent="0.2">
      <c r="A148" s="6"/>
      <c r="B148" s="28">
        <v>5000</v>
      </c>
      <c r="C148" s="42" t="s">
        <v>108</v>
      </c>
      <c r="D148" s="23">
        <f>+D150+D154+D158</f>
        <v>11000000</v>
      </c>
      <c r="E148" s="23">
        <f t="shared" ref="E148:F148" si="19">+E150+E154+E158</f>
        <v>11000000</v>
      </c>
      <c r="F148" s="24">
        <f t="shared" si="19"/>
        <v>1115650</v>
      </c>
    </row>
    <row r="149" spans="1:6" ht="12.75" customHeight="1" x14ac:dyDescent="0.2">
      <c r="A149" s="5"/>
      <c r="B149" s="29"/>
      <c r="C149" s="41"/>
      <c r="D149" s="27"/>
      <c r="E149" s="27"/>
      <c r="F149" s="30"/>
    </row>
    <row r="150" spans="1:6" ht="12.75" customHeight="1" x14ac:dyDescent="0.2">
      <c r="A150" s="7"/>
      <c r="B150" s="28">
        <v>5100</v>
      </c>
      <c r="C150" s="42" t="s">
        <v>109</v>
      </c>
      <c r="D150" s="23">
        <f>SUM(D151:D152)</f>
        <v>10259523</v>
      </c>
      <c r="E150" s="23">
        <f>SUM(E151:E152)</f>
        <v>10225823</v>
      </c>
      <c r="F150" s="24">
        <f t="shared" ref="F150" si="20">SUM(F151:F152)</f>
        <v>913456</v>
      </c>
    </row>
    <row r="151" spans="1:6" s="7" customFormat="1" ht="12.75" customHeight="1" x14ac:dyDescent="0.2">
      <c r="A151" s="8"/>
      <c r="B151" s="29">
        <v>51101</v>
      </c>
      <c r="C151" s="41" t="s">
        <v>110</v>
      </c>
      <c r="D151" s="27">
        <v>7165440</v>
      </c>
      <c r="E151" s="27">
        <v>7131740</v>
      </c>
      <c r="F151" s="30">
        <v>99997</v>
      </c>
    </row>
    <row r="152" spans="1:6" ht="12.75" customHeight="1" x14ac:dyDescent="0.2">
      <c r="A152" s="2"/>
      <c r="B152" s="29">
        <v>51901</v>
      </c>
      <c r="C152" s="41" t="s">
        <v>111</v>
      </c>
      <c r="D152" s="27">
        <v>3094083</v>
      </c>
      <c r="E152" s="27">
        <v>3094083</v>
      </c>
      <c r="F152" s="30">
        <v>813459</v>
      </c>
    </row>
    <row r="153" spans="1:6" ht="12.75" customHeight="1" x14ac:dyDescent="0.2">
      <c r="B153" s="29"/>
      <c r="C153" s="41"/>
      <c r="D153" s="23"/>
      <c r="E153" s="23"/>
      <c r="F153" s="24"/>
    </row>
    <row r="154" spans="1:6" ht="12.75" customHeight="1" x14ac:dyDescent="0.2">
      <c r="B154" s="28">
        <v>5200</v>
      </c>
      <c r="C154" s="42" t="s">
        <v>112</v>
      </c>
      <c r="D154" s="23">
        <f t="shared" ref="D154:F154" si="21">SUM(D155:D156)</f>
        <v>205641</v>
      </c>
      <c r="E154" s="23">
        <f>SUM(E155:E156)</f>
        <v>239341</v>
      </c>
      <c r="F154" s="24">
        <f t="shared" si="21"/>
        <v>189910</v>
      </c>
    </row>
    <row r="155" spans="1:6" s="7" customFormat="1" ht="12.75" customHeight="1" x14ac:dyDescent="0.2">
      <c r="A155" s="6"/>
      <c r="B155" s="29">
        <v>52101</v>
      </c>
      <c r="C155" s="41" t="s">
        <v>113</v>
      </c>
      <c r="D155" s="27">
        <v>108417</v>
      </c>
      <c r="E155" s="27">
        <v>142117</v>
      </c>
      <c r="F155" s="30">
        <v>142118</v>
      </c>
    </row>
    <row r="156" spans="1:6" ht="12.75" customHeight="1" x14ac:dyDescent="0.2">
      <c r="A156" s="7"/>
      <c r="B156" s="29">
        <v>52301</v>
      </c>
      <c r="C156" s="41" t="s">
        <v>114</v>
      </c>
      <c r="D156" s="27">
        <v>97224</v>
      </c>
      <c r="E156" s="27">
        <v>97224</v>
      </c>
      <c r="F156" s="30">
        <v>47792</v>
      </c>
    </row>
    <row r="157" spans="1:6" ht="12.75" customHeight="1" x14ac:dyDescent="0.2">
      <c r="A157" s="7"/>
      <c r="B157" s="29"/>
      <c r="C157" s="41"/>
      <c r="D157" s="27"/>
      <c r="E157" s="27"/>
      <c r="F157" s="30"/>
    </row>
    <row r="158" spans="1:6" s="7" customFormat="1" ht="12.75" customHeight="1" x14ac:dyDescent="0.2">
      <c r="B158" s="34">
        <v>5600</v>
      </c>
      <c r="C158" s="43" t="s">
        <v>115</v>
      </c>
      <c r="D158" s="23">
        <f>SUM(D159:D159)</f>
        <v>534836</v>
      </c>
      <c r="E158" s="23">
        <f>SUM(E159:E159)</f>
        <v>534836</v>
      </c>
      <c r="F158" s="24">
        <f>SUM(F159:F159)</f>
        <v>12284</v>
      </c>
    </row>
    <row r="159" spans="1:6" s="7" customFormat="1" ht="12.75" customHeight="1" x14ac:dyDescent="0.2">
      <c r="A159" s="6"/>
      <c r="B159" s="29">
        <v>56601</v>
      </c>
      <c r="C159" s="41" t="s">
        <v>116</v>
      </c>
      <c r="D159" s="27">
        <v>534836</v>
      </c>
      <c r="E159" s="27">
        <v>534836</v>
      </c>
      <c r="F159" s="30">
        <v>12284</v>
      </c>
    </row>
    <row r="160" spans="1:6" s="7" customFormat="1" ht="12.75" customHeight="1" x14ac:dyDescent="0.2">
      <c r="A160" s="8"/>
      <c r="B160" s="29"/>
      <c r="C160" s="41"/>
      <c r="D160" s="27"/>
      <c r="E160" s="27"/>
      <c r="F160" s="30"/>
    </row>
    <row r="161" spans="1:6" ht="12.75" customHeight="1" x14ac:dyDescent="0.2">
      <c r="A161" s="8"/>
      <c r="B161" s="28">
        <v>6000</v>
      </c>
      <c r="C161" s="42" t="s">
        <v>117</v>
      </c>
      <c r="D161" s="23">
        <f>+D163</f>
        <v>25172000</v>
      </c>
      <c r="E161" s="23">
        <f>+E163</f>
        <v>25172000</v>
      </c>
      <c r="F161" s="24">
        <f t="shared" ref="F161" si="22">+F163</f>
        <v>12079009</v>
      </c>
    </row>
    <row r="162" spans="1:6" ht="12.75" customHeight="1" x14ac:dyDescent="0.2">
      <c r="A162" s="8"/>
      <c r="B162" s="29"/>
      <c r="C162" s="41"/>
      <c r="D162" s="27"/>
      <c r="E162" s="27"/>
      <c r="F162" s="30"/>
    </row>
    <row r="163" spans="1:6" ht="12.75" customHeight="1" x14ac:dyDescent="0.2">
      <c r="B163" s="28">
        <v>6200</v>
      </c>
      <c r="C163" s="42" t="s">
        <v>118</v>
      </c>
      <c r="D163" s="23">
        <f>+D164</f>
        <v>25172000</v>
      </c>
      <c r="E163" s="23">
        <f>+E164</f>
        <v>25172000</v>
      </c>
      <c r="F163" s="24">
        <f t="shared" ref="F163" si="23">+F164</f>
        <v>12079009</v>
      </c>
    </row>
    <row r="164" spans="1:6" ht="12.75" customHeight="1" x14ac:dyDescent="0.2">
      <c r="B164" s="29">
        <v>62202</v>
      </c>
      <c r="C164" s="41" t="s">
        <v>119</v>
      </c>
      <c r="D164" s="27">
        <v>25172000</v>
      </c>
      <c r="E164" s="27">
        <v>25172000</v>
      </c>
      <c r="F164" s="30">
        <v>12079009</v>
      </c>
    </row>
    <row r="165" spans="1:6" ht="12.75" customHeight="1" x14ac:dyDescent="0.2">
      <c r="B165" s="44"/>
      <c r="C165" s="38"/>
      <c r="D165" s="39"/>
      <c r="E165" s="39"/>
      <c r="F165" s="40"/>
    </row>
    <row r="166" spans="1:6" x14ac:dyDescent="0.2">
      <c r="A166" s="7"/>
      <c r="B166" s="3"/>
      <c r="C166" s="3"/>
      <c r="D166" s="4"/>
      <c r="E166" s="4"/>
    </row>
  </sheetData>
  <sheetProtection algorithmName="SHA-512" hashValue="OLZQ/NL65SAufqSxlnNpoQ9xiaw0ecuOWJ0p+rGlhFelYTD2LNABH/Z+F+XhaCleOs5+Hrs+3BKQPq19nLywow==" saltValue="hkxlErw7fpYBr+lHxzx7Fw==" spinCount="100000" sheet="1" insertRows="0"/>
  <mergeCells count="10">
    <mergeCell ref="B10:B11"/>
    <mergeCell ref="C10:C11"/>
    <mergeCell ref="F10:F11"/>
    <mergeCell ref="D10:E10"/>
    <mergeCell ref="B2:F2"/>
    <mergeCell ref="B3:F3"/>
    <mergeCell ref="B4:F4"/>
    <mergeCell ref="B5:F5"/>
    <mergeCell ref="B6:F6"/>
    <mergeCell ref="B7:F7"/>
  </mergeCells>
  <printOptions horizontalCentered="1"/>
  <pageMargins left="0.11811023622047245" right="0.11811023622047245" top="0.9055118110236221" bottom="0.15748031496062992" header="3.937007874015748E-2" footer="0"/>
  <pageSetup scale="95" fitToHeight="0" orientation="portrait" r:id="rId1"/>
  <headerFooter>
    <oddHeader>&amp;L&amp;G&amp;R&amp;G</oddHeader>
  </headerFooter>
  <rowBreaks count="3" manualBreakCount="3">
    <brk id="58" min="1" max="5" man="1"/>
    <brk id="110" min="1" max="5" man="1"/>
    <brk id="152" min="1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4to Trimestre 2016</vt:lpstr>
      <vt:lpstr>'4to Trimestre 2016'!Área_de_impresión</vt:lpstr>
      <vt:lpstr>'4to Trimestre 2016'!Títulos_a_imprimir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Ivan Rodriguez Castillo</dc:creator>
  <cp:lastModifiedBy>Ricardo Bautista Reyes</cp:lastModifiedBy>
  <cp:lastPrinted>2017-01-30T16:40:43Z</cp:lastPrinted>
  <dcterms:created xsi:type="dcterms:W3CDTF">2016-10-04T21:04:57Z</dcterms:created>
  <dcterms:modified xsi:type="dcterms:W3CDTF">2017-01-31T23:08:33Z</dcterms:modified>
  <cp:contentStatus/>
</cp:coreProperties>
</file>