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FINANZAS PÚBLICAS\4TO TRIMESTRE\"/>
    </mc:Choice>
  </mc:AlternateContent>
  <bookViews>
    <workbookView xWindow="480" yWindow="135" windowWidth="10380" windowHeight="6285"/>
  </bookViews>
  <sheets>
    <sheet name="Contratos Plurianuales" sheetId="2" r:id="rId1"/>
  </sheets>
  <definedNames>
    <definedName name="_xlnm._FilterDatabase" localSheetId="0" hidden="1">'Contratos Plurianuales'!$A$11:$J$292</definedName>
    <definedName name="_xlnm.Print_Area" localSheetId="0">'Contratos Plurianuales'!$A$1:$H$293</definedName>
    <definedName name="_xlnm.Print_Titles" localSheetId="0">'Contratos Plurianuales'!$8:$11</definedName>
  </definedNames>
  <calcPr calcId="162913"/>
</workbook>
</file>

<file path=xl/calcChain.xml><?xml version="1.0" encoding="utf-8"?>
<calcChain xmlns="http://schemas.openxmlformats.org/spreadsheetml/2006/main">
  <c r="C274" i="2" l="1"/>
  <c r="C270" i="2"/>
  <c r="C266" i="2"/>
  <c r="C262" i="2"/>
  <c r="C243" i="2"/>
  <c r="C218" i="2"/>
  <c r="C196" i="2"/>
  <c r="C183" i="2"/>
  <c r="C170" i="2"/>
  <c r="C160" i="2"/>
  <c r="C138" i="2"/>
  <c r="C74" i="2"/>
  <c r="C49" i="2"/>
  <c r="C12" i="2"/>
  <c r="G290" i="2" l="1"/>
  <c r="E290" i="2"/>
  <c r="D290" i="2"/>
  <c r="G287" i="2"/>
  <c r="E287" i="2"/>
  <c r="D287" i="2"/>
  <c r="G284" i="2"/>
  <c r="E284" i="2"/>
  <c r="D284" i="2"/>
  <c r="G281" i="2"/>
  <c r="E281" i="2"/>
  <c r="D281" i="2"/>
  <c r="G278" i="2"/>
  <c r="E278" i="2"/>
  <c r="D278" i="2"/>
  <c r="G275" i="2"/>
  <c r="E275" i="2"/>
  <c r="D275" i="2"/>
  <c r="G271" i="2"/>
  <c r="G270" i="2" s="1"/>
  <c r="E271" i="2"/>
  <c r="E270" i="2" s="1"/>
  <c r="D271" i="2"/>
  <c r="D270" i="2" s="1"/>
  <c r="G267" i="2"/>
  <c r="G266" i="2" s="1"/>
  <c r="E267" i="2"/>
  <c r="E266" i="2" s="1"/>
  <c r="D267" i="2"/>
  <c r="D266" i="2" s="1"/>
  <c r="D274" i="2" l="1"/>
  <c r="G274" i="2"/>
  <c r="E274" i="2"/>
  <c r="D13" i="2"/>
  <c r="E13" i="2"/>
  <c r="G13" i="2"/>
  <c r="D16" i="2"/>
  <c r="E16" i="2"/>
  <c r="G16" i="2"/>
  <c r="D19" i="2"/>
  <c r="E19" i="2"/>
  <c r="G19" i="2"/>
  <c r="D22" i="2"/>
  <c r="E22" i="2"/>
  <c r="G22" i="2"/>
  <c r="D25" i="2"/>
  <c r="E25" i="2"/>
  <c r="G25" i="2"/>
  <c r="D28" i="2"/>
  <c r="E28" i="2"/>
  <c r="G28" i="2"/>
  <c r="D31" i="2"/>
  <c r="E31" i="2"/>
  <c r="G31" i="2"/>
  <c r="D34" i="2"/>
  <c r="E34" i="2"/>
  <c r="G34" i="2"/>
  <c r="D37" i="2"/>
  <c r="E37" i="2"/>
  <c r="G37" i="2"/>
  <c r="D40" i="2"/>
  <c r="E40" i="2"/>
  <c r="G40" i="2"/>
  <c r="D43" i="2"/>
  <c r="E43" i="2"/>
  <c r="G43" i="2"/>
  <c r="D46" i="2"/>
  <c r="E46" i="2"/>
  <c r="G46" i="2"/>
  <c r="D50" i="2"/>
  <c r="E50" i="2"/>
  <c r="G50" i="2"/>
  <c r="D53" i="2"/>
  <c r="E53" i="2"/>
  <c r="G53" i="2"/>
  <c r="D56" i="2"/>
  <c r="E56" i="2"/>
  <c r="G56" i="2"/>
  <c r="D59" i="2"/>
  <c r="E59" i="2"/>
  <c r="G59" i="2"/>
  <c r="D62" i="2"/>
  <c r="E62" i="2"/>
  <c r="G62" i="2"/>
  <c r="D65" i="2"/>
  <c r="E65" i="2"/>
  <c r="G65" i="2"/>
  <c r="D68" i="2"/>
  <c r="E68" i="2"/>
  <c r="G68" i="2"/>
  <c r="D71" i="2"/>
  <c r="E71" i="2"/>
  <c r="G71" i="2"/>
  <c r="D75" i="2"/>
  <c r="E75" i="2"/>
  <c r="G75" i="2"/>
  <c r="D78" i="2"/>
  <c r="E78" i="2"/>
  <c r="G78" i="2"/>
  <c r="D81" i="2"/>
  <c r="E81" i="2"/>
  <c r="G81" i="2"/>
  <c r="D84" i="2"/>
  <c r="E84" i="2"/>
  <c r="G84" i="2"/>
  <c r="D87" i="2"/>
  <c r="E87" i="2"/>
  <c r="G87" i="2"/>
  <c r="D90" i="2"/>
  <c r="E90" i="2"/>
  <c r="G90" i="2"/>
  <c r="D93" i="2"/>
  <c r="E93" i="2"/>
  <c r="G93" i="2"/>
  <c r="D96" i="2"/>
  <c r="E96" i="2"/>
  <c r="G96" i="2"/>
  <c r="D99" i="2"/>
  <c r="E99" i="2"/>
  <c r="G99" i="2"/>
  <c r="D102" i="2"/>
  <c r="E102" i="2"/>
  <c r="G102" i="2"/>
  <c r="D105" i="2"/>
  <c r="E105" i="2"/>
  <c r="G105" i="2"/>
  <c r="D108" i="2"/>
  <c r="E108" i="2"/>
  <c r="G108" i="2"/>
  <c r="D111" i="2"/>
  <c r="E111" i="2"/>
  <c r="G111" i="2"/>
  <c r="D114" i="2"/>
  <c r="E114" i="2"/>
  <c r="G114" i="2"/>
  <c r="D117" i="2"/>
  <c r="E117" i="2"/>
  <c r="G117" i="2"/>
  <c r="D120" i="2"/>
  <c r="E120" i="2"/>
  <c r="G120" i="2"/>
  <c r="D123" i="2"/>
  <c r="E123" i="2"/>
  <c r="G123" i="2"/>
  <c r="D126" i="2"/>
  <c r="E126" i="2"/>
  <c r="G126" i="2"/>
  <c r="D129" i="2"/>
  <c r="E129" i="2"/>
  <c r="G129" i="2"/>
  <c r="D132" i="2"/>
  <c r="E132" i="2"/>
  <c r="G132" i="2"/>
  <c r="D135" i="2"/>
  <c r="E135" i="2"/>
  <c r="G135" i="2"/>
  <c r="D139" i="2"/>
  <c r="E139" i="2"/>
  <c r="G139" i="2"/>
  <c r="D142" i="2"/>
  <c r="E142" i="2"/>
  <c r="G142" i="2"/>
  <c r="D145" i="2"/>
  <c r="E145" i="2"/>
  <c r="G145" i="2"/>
  <c r="D148" i="2"/>
  <c r="E148" i="2"/>
  <c r="G148" i="2"/>
  <c r="D151" i="2"/>
  <c r="E151" i="2"/>
  <c r="G151" i="2"/>
  <c r="D154" i="2"/>
  <c r="E154" i="2"/>
  <c r="G154" i="2"/>
  <c r="D157" i="2"/>
  <c r="E157" i="2"/>
  <c r="G157" i="2"/>
  <c r="D161" i="2"/>
  <c r="E161" i="2"/>
  <c r="G161" i="2"/>
  <c r="D164" i="2"/>
  <c r="E164" i="2"/>
  <c r="G164" i="2"/>
  <c r="D167" i="2"/>
  <c r="E167" i="2"/>
  <c r="G167" i="2"/>
  <c r="D171" i="2"/>
  <c r="E171" i="2"/>
  <c r="G171" i="2"/>
  <c r="D174" i="2"/>
  <c r="E174" i="2"/>
  <c r="G174" i="2"/>
  <c r="D177" i="2"/>
  <c r="E177" i="2"/>
  <c r="G177" i="2"/>
  <c r="D180" i="2"/>
  <c r="E180" i="2"/>
  <c r="G180" i="2"/>
  <c r="D184" i="2"/>
  <c r="E184" i="2"/>
  <c r="G184" i="2"/>
  <c r="D187" i="2"/>
  <c r="E187" i="2"/>
  <c r="G187" i="2"/>
  <c r="D190" i="2"/>
  <c r="E190" i="2"/>
  <c r="G190" i="2"/>
  <c r="D193" i="2"/>
  <c r="E193" i="2"/>
  <c r="G193" i="2"/>
  <c r="D197" i="2"/>
  <c r="E197" i="2"/>
  <c r="G197" i="2"/>
  <c r="D200" i="2"/>
  <c r="E200" i="2"/>
  <c r="G200" i="2"/>
  <c r="D203" i="2"/>
  <c r="E203" i="2"/>
  <c r="G203" i="2"/>
  <c r="D206" i="2"/>
  <c r="E206" i="2"/>
  <c r="G206" i="2"/>
  <c r="D209" i="2"/>
  <c r="E209" i="2"/>
  <c r="G209" i="2"/>
  <c r="D212" i="2"/>
  <c r="E212" i="2"/>
  <c r="G212" i="2"/>
  <c r="D215" i="2"/>
  <c r="E215" i="2"/>
  <c r="G215" i="2"/>
  <c r="D219" i="2"/>
  <c r="E219" i="2"/>
  <c r="G219" i="2"/>
  <c r="D222" i="2"/>
  <c r="E222" i="2"/>
  <c r="G222" i="2"/>
  <c r="D225" i="2"/>
  <c r="E225" i="2"/>
  <c r="G225" i="2"/>
  <c r="D228" i="2"/>
  <c r="E228" i="2"/>
  <c r="G228" i="2"/>
  <c r="D231" i="2"/>
  <c r="E231" i="2"/>
  <c r="G231" i="2"/>
  <c r="D234" i="2"/>
  <c r="E234" i="2"/>
  <c r="G234" i="2"/>
  <c r="D237" i="2"/>
  <c r="E237" i="2"/>
  <c r="G237" i="2"/>
  <c r="D240" i="2"/>
  <c r="E240" i="2"/>
  <c r="G240" i="2"/>
  <c r="D244" i="2"/>
  <c r="E244" i="2"/>
  <c r="G244" i="2"/>
  <c r="D247" i="2"/>
  <c r="E247" i="2"/>
  <c r="G247" i="2"/>
  <c r="D250" i="2"/>
  <c r="E250" i="2"/>
  <c r="G250" i="2"/>
  <c r="D253" i="2"/>
  <c r="E253" i="2"/>
  <c r="G253" i="2"/>
  <c r="D256" i="2"/>
  <c r="E256" i="2"/>
  <c r="G256" i="2"/>
  <c r="D259" i="2"/>
  <c r="E259" i="2"/>
  <c r="G259" i="2"/>
  <c r="D263" i="2"/>
  <c r="D262" i="2" s="1"/>
  <c r="E263" i="2"/>
  <c r="E262" i="2" s="1"/>
  <c r="G263" i="2"/>
  <c r="G262" i="2" s="1"/>
  <c r="D74" i="2" l="1"/>
  <c r="D49" i="2"/>
  <c r="G138" i="2"/>
  <c r="E74" i="2"/>
  <c r="G170" i="2"/>
  <c r="E243" i="2"/>
  <c r="G183" i="2"/>
  <c r="G160" i="2"/>
  <c r="G12" i="2"/>
  <c r="E218" i="2"/>
  <c r="D218" i="2"/>
  <c r="G74" i="2"/>
  <c r="G196" i="2"/>
  <c r="E196" i="2"/>
  <c r="D243" i="2"/>
  <c r="D196" i="2"/>
  <c r="E183" i="2"/>
  <c r="D170" i="2"/>
  <c r="E160" i="2"/>
  <c r="G49" i="2"/>
  <c r="E12" i="2"/>
  <c r="E138" i="2"/>
  <c r="G243" i="2"/>
  <c r="D138" i="2"/>
  <c r="E170" i="2"/>
  <c r="G218" i="2"/>
  <c r="D183" i="2"/>
  <c r="D160" i="2"/>
  <c r="E49" i="2"/>
  <c r="D12" i="2"/>
</calcChain>
</file>

<file path=xl/sharedStrings.xml><?xml version="1.0" encoding="utf-8"?>
<sst xmlns="http://schemas.openxmlformats.org/spreadsheetml/2006/main" count="301" uniqueCount="113">
  <si>
    <t>Concepto</t>
  </si>
  <si>
    <t>Cifras acumuladas de enero al periodo que se reporta</t>
  </si>
  <si>
    <t>En términos del artículo 50, último párrafo, de la Ley Federal de Presupuesto y Responsabilidad Hacendaria</t>
  </si>
  <si>
    <t>Comentarios o Justificación
al monto anual diferente  o no reportado en el MASCP</t>
  </si>
  <si>
    <t>Ramo</t>
  </si>
  <si>
    <t>(1)</t>
  </si>
  <si>
    <t>(2)</t>
  </si>
  <si>
    <t>(3)</t>
  </si>
  <si>
    <t>(4)</t>
  </si>
  <si>
    <t>(5)</t>
  </si>
  <si>
    <t>Sector Central</t>
  </si>
  <si>
    <t>Gasto Corriente</t>
  </si>
  <si>
    <t>Gasto de Inversión</t>
  </si>
  <si>
    <t>Hacienda y Crédito Público</t>
  </si>
  <si>
    <t>Banco Nacional de Comercio Exterior, S.N.C.</t>
  </si>
  <si>
    <t>Financiera Nacional de Desarrollo Agropecuario, Rural, Forestal y Pesquero</t>
  </si>
  <si>
    <t>Lotería Nacional para la Asistencia Pública</t>
  </si>
  <si>
    <t>Nacional Financiera, S.N.C.</t>
  </si>
  <si>
    <t>Pronósticos para la Asistencia Pública</t>
  </si>
  <si>
    <t>Servicio de Administración y Enajenación de Bienes</t>
  </si>
  <si>
    <t>Sociedad Hipotecaria Federal, S.N.C.</t>
  </si>
  <si>
    <t>Agricultura, Ganadería, Desarrollo Rural, Pesca y Alimentación</t>
  </si>
  <si>
    <t>Comité Nacional para el Desarrollo Sustentable de la Caña de Azúcar</t>
  </si>
  <si>
    <t>Comisión Nacional de las Zonas Áridas</t>
  </si>
  <si>
    <t>Fideicomiso de Riesgo Compartido</t>
  </si>
  <si>
    <t>Instituto Nacional para el Desarrollo de Capacidades del Sector Rural, A.C.</t>
  </si>
  <si>
    <t>Instituto Nacional de Investigaciones Forestales, Agrícolas y Pecuarias</t>
  </si>
  <si>
    <t>Instituto Nacional de Pesca</t>
  </si>
  <si>
    <t>Comunicaciones y Transportes</t>
  </si>
  <si>
    <t>Aeropuertos y Servicios Auxiliares</t>
  </si>
  <si>
    <t>Caminos y Puentes Federales de Ingresos y Servicios Conexos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</si>
  <si>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</si>
  <si>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</si>
  <si>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</si>
  <si>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</si>
  <si>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</si>
  <si>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</si>
  <si>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</si>
  <si>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Manzanillo, S.A. de C.V.</t>
  </si>
  <si>
    <t>Administración Portuaria Integral de Tampico, S.A. de C.V.</t>
  </si>
  <si>
    <t>Administración Portuaria Integral de Veracruz, S.A. de C.V.</t>
  </si>
  <si>
    <t>Administración Portuaria Integral de Salina Cruz, S.A. de C.V.</t>
  </si>
  <si>
    <t>Servicio Postal Mexicano</t>
  </si>
  <si>
    <t>Economía</t>
  </si>
  <si>
    <t>Centro Nacional de Metrología</t>
  </si>
  <si>
    <t>Fideicomiso de Fomento Minero</t>
  </si>
  <si>
    <t>ProMéxico</t>
  </si>
  <si>
    <t>Instituto Mexicano de la Propiedad Industrial</t>
  </si>
  <si>
    <t>Trabajo y Previsión Social</t>
  </si>
  <si>
    <t>Comisión Nacional de los Salarios Mínimos</t>
  </si>
  <si>
    <t>Desarrollo Agrario, Territorial y Urbano</t>
  </si>
  <si>
    <t>Comisión Nacional de Vivienda</t>
  </si>
  <si>
    <t>Procuraduría Agraria</t>
  </si>
  <si>
    <t>Comisión Nacional Forestal</t>
  </si>
  <si>
    <t>Instituto Mexicano de Tecnología del Agua</t>
  </si>
  <si>
    <t>Instituto Nacional de Ecología y Cambio Climático</t>
  </si>
  <si>
    <t>Energía</t>
  </si>
  <si>
    <t>Compañía Mexicana de Exploraciones, S.A. de C.V.</t>
  </si>
  <si>
    <t>Instituto Mexicano del Petróleo</t>
  </si>
  <si>
    <t>Desarrollo Social</t>
  </si>
  <si>
    <t>Consejo Nacional de Evaluación de la Política de Desarrollo Social</t>
  </si>
  <si>
    <t>Diconsa, S.A. de C.V.</t>
  </si>
  <si>
    <t>Liconsa, S.A. de C.V.</t>
  </si>
  <si>
    <t>Instituto Nacional de las Personas Adultas Mayores</t>
  </si>
  <si>
    <t>Turismo</t>
  </si>
  <si>
    <t>FONATUR Constructora, S.A. de C.V.</t>
  </si>
  <si>
    <t>Consejo de Promoción Turística de México, S.A. de C.V.</t>
  </si>
  <si>
    <t>FONATUR Mantenimiento Turístico, S.A. de C.V.</t>
  </si>
  <si>
    <t>FONATUR Operadora Portuaria, S.A. de C.V.</t>
  </si>
  <si>
    <t>Tribunales Agrarios</t>
  </si>
  <si>
    <t>Dirección General de Programación y Presupuesto "B"</t>
  </si>
  <si>
    <t>Programado</t>
  </si>
  <si>
    <t>Ejercido</t>
  </si>
  <si>
    <t>(Pesos)</t>
  </si>
  <si>
    <t>Grupo Aeroportuario de la Ciudad de México, S.A. de C.V.</t>
  </si>
  <si>
    <t>Aeropuerto Internacional de la Ciudad de México, S.A. de C.V.</t>
  </si>
  <si>
    <t>Centro Nacional de Control de Energía</t>
  </si>
  <si>
    <t>MONTO EROGADO SOBRE CONTRATOS PLURIANUALES DE OBRAS PÚBLICAS, ADQUISICIONES Y ARRENDAMIENTOS O SERVICIOS</t>
  </si>
  <si>
    <t>Instituto Mexicano de la Juventud</t>
  </si>
  <si>
    <t>Consejo Nacional para el Desarrollo y la Inclusión de las Personas con Discapacidad</t>
  </si>
  <si>
    <t>Banco Nacional de Obras y Servicios Públicos, S.N.C.</t>
  </si>
  <si>
    <t>Instituto para la Protección al Ahorro Bancario</t>
  </si>
  <si>
    <t>Banco del Ahorro Nacional y Servicios Financieros, S.N.C.</t>
  </si>
  <si>
    <t>Fondo de Empresas Expropiadas del Sector Azucarero</t>
  </si>
  <si>
    <t>Agencia Espacial Mexicana</t>
  </si>
  <si>
    <t>Administración Portuaria Integral de Dos Bocas, S.A. de C.V.</t>
  </si>
  <si>
    <t>Administración Portuaria Integral de Lázaro Cárdenas, S.A. de C.V.</t>
  </si>
  <si>
    <t>Exportadora de Sal, S.A. de C.V.</t>
  </si>
  <si>
    <t>Procuraduría Federal del Consumidor</t>
  </si>
  <si>
    <t>Instituto del Fondo Nacional para el Consumo de los Trabajadores</t>
  </si>
  <si>
    <t>Fideicomiso Fondo Nacional de Habitaciones Populares</t>
  </si>
  <si>
    <t>Medio Ambiente y Recursos Naturales</t>
  </si>
  <si>
    <t>Centro Nacional de Control del Gas Natural</t>
  </si>
  <si>
    <t>Instituto Nacional de Investigaciones Nucleares</t>
  </si>
  <si>
    <t>Fondo Nacional para el Fomento de las Artesanías</t>
  </si>
  <si>
    <t>Fondo Nacional de Fomento al Turismo</t>
  </si>
  <si>
    <t>Monto anual 
autorizado o modificado
 2016
reportado en el 
MASCP</t>
  </si>
  <si>
    <t>Monto anual 
autorizado o modificado
 2016
diferente o no reportado en el MASCP</t>
  </si>
  <si>
    <t>Servicios Aeroportuarios de la Ciudad de México, S.A. de C.V.</t>
  </si>
  <si>
    <t>Instituto Nacional de Electricidad y Energías Limpias</t>
  </si>
  <si>
    <t>Comisión Nacional para la Protección y Defensa de los Usuarios de Servicios Financieros</t>
  </si>
  <si>
    <t>Comisión Reguladora de Energía</t>
  </si>
  <si>
    <t>Comisión Nacional de Hidrocarburos</t>
  </si>
  <si>
    <t>Entidades no Sectorizadas</t>
  </si>
  <si>
    <t>Comisión Nacional para el Desarrollo de los Pueblos Indígenas</t>
  </si>
  <si>
    <t>Notimex, Agencia de Noticias del Estado Mexicano</t>
  </si>
  <si>
    <t>Procuraduría de la Defensa del Contribuyente</t>
  </si>
  <si>
    <t>Comisión Ejecutiva de Atención a Víctimas</t>
  </si>
  <si>
    <t>Sistema Público de Radiodifusión del Estado Mexicano</t>
  </si>
  <si>
    <t>Instituto Nacional de las Mujeres</t>
  </si>
  <si>
    <t>Enero-diciembre de 2016</t>
  </si>
  <si>
    <t>Enero-diciembre</t>
  </si>
  <si>
    <t>Ramo/Dependencia / Entidad: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</si>
</sst>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0"/>
    <numFmt numFmtId="166" formatCode="#,##0.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000000"/>
      <name val="Soberana Sans"/>
      <family val="3"/>
    </font>
    <font>
      <sz val="8"/>
      <color rgb="FF000000"/>
      <name val="Soberana Sans"/>
      <family val="3"/>
    </font>
    <font>
      <b/>
      <sz val="8"/>
      <name val="Soberana Sans"/>
      <family val="3"/>
    </font>
    <font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0" fillId="0" borderId="0" xfId="0" applyAlignment="1">
      <alignment wrapText="1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3" fontId="4" fillId="2" borderId="0" xfId="0" quotePrefix="1" applyNumberFormat="1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/>
    <xf numFmtId="0" fontId="7" fillId="0" borderId="0" xfId="0" applyFont="1" applyFill="1" applyBorder="1" applyProtection="1">
      <protection locked="0"/>
    </xf>
    <xf numFmtId="164" fontId="4" fillId="0" borderId="0" xfId="2" applyNumberFormat="1" applyFont="1" applyFill="1" applyAlignment="1" applyProtection="1">
      <protection locked="0"/>
    </xf>
    <xf numFmtId="164" fontId="4" fillId="2" borderId="0" xfId="2" quotePrefix="1" applyNumberFormat="1" applyFont="1" applyFill="1" applyBorder="1" applyAlignment="1" applyProtection="1">
      <alignment horizontal="center" wrapText="1"/>
      <protection locked="0"/>
    </xf>
    <xf numFmtId="164" fontId="0" fillId="0" borderId="0" xfId="2" applyNumberFormat="1" applyFont="1" applyFill="1"/>
    <xf numFmtId="0" fontId="12" fillId="0" borderId="0" xfId="0" applyFont="1" applyAlignment="1" applyProtection="1">
      <alignment wrapText="1"/>
      <protection locked="0"/>
    </xf>
    <xf numFmtId="164" fontId="12" fillId="0" borderId="0" xfId="2" applyNumberFormat="1" applyFont="1" applyAlignment="1" applyProtection="1">
      <alignment horizontal="right" wrapText="1"/>
      <protection locked="0"/>
    </xf>
    <xf numFmtId="4" fontId="12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protection locked="0"/>
    </xf>
    <xf numFmtId="166" fontId="11" fillId="0" borderId="0" xfId="0" applyNumberFormat="1" applyFont="1" applyFill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 applyProtection="1">
      <alignment vertical="top" wrapText="1"/>
      <protection locked="0"/>
    </xf>
    <xf numFmtId="0" fontId="12" fillId="0" borderId="0" xfId="0" applyNumberFormat="1" applyFont="1" applyFill="1" applyBorder="1" applyAlignment="1">
      <alignment vertical="top" wrapText="1"/>
    </xf>
    <xf numFmtId="0" fontId="12" fillId="0" borderId="0" xfId="0" applyNumberFormat="1" applyFont="1" applyFill="1" applyAlignment="1" applyProtection="1">
      <alignment vertical="top" wrapText="1"/>
      <protection locked="0"/>
    </xf>
    <xf numFmtId="0" fontId="12" fillId="0" borderId="0" xfId="2" applyNumberFormat="1" applyFont="1" applyFill="1" applyBorder="1" applyAlignment="1">
      <alignment vertical="top"/>
    </xf>
    <xf numFmtId="0" fontId="11" fillId="3" borderId="0" xfId="0" applyNumberFormat="1" applyFont="1" applyFill="1" applyBorder="1" applyAlignment="1">
      <alignment vertical="top" wrapText="1"/>
    </xf>
    <xf numFmtId="0" fontId="11" fillId="3" borderId="0" xfId="0" applyNumberFormat="1" applyFont="1" applyFill="1" applyAlignment="1" applyProtection="1">
      <alignment vertical="top" wrapText="1"/>
      <protection locked="0"/>
    </xf>
    <xf numFmtId="3" fontId="9" fillId="3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center" wrapText="1" indent="2"/>
    </xf>
    <xf numFmtId="0" fontId="5" fillId="0" borderId="0" xfId="0" applyFont="1" applyAlignment="1" applyProtection="1">
      <alignment horizontal="left" wrapText="1"/>
      <protection locked="0"/>
    </xf>
    <xf numFmtId="164" fontId="6" fillId="0" borderId="0" xfId="2" applyNumberFormat="1" applyFont="1" applyAlignment="1" applyProtection="1">
      <alignment horizontal="left"/>
      <protection locked="0"/>
    </xf>
    <xf numFmtId="164" fontId="4" fillId="0" borderId="0" xfId="2" applyNumberFormat="1" applyFont="1" applyFill="1" applyAlignment="1" applyProtection="1">
      <alignment horizontal="left"/>
      <protection locked="0"/>
    </xf>
    <xf numFmtId="165" fontId="10" fillId="0" borderId="0" xfId="0" applyNumberFormat="1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0" fillId="0" borderId="2" xfId="0" applyBorder="1" applyAlignment="1">
      <alignment wrapText="1"/>
    </xf>
    <xf numFmtId="164" fontId="0" fillId="0" borderId="2" xfId="2" applyNumberFormat="1" applyFont="1" applyFill="1" applyBorder="1"/>
    <xf numFmtId="0" fontId="0" fillId="0" borderId="2" xfId="0" applyFill="1" applyBorder="1"/>
    <xf numFmtId="165" fontId="5" fillId="0" borderId="0" xfId="0" applyNumberFormat="1" applyFont="1" applyAlignment="1" applyProtection="1">
      <alignment horizontal="left" vertical="center"/>
      <protection locked="0"/>
    </xf>
    <xf numFmtId="165" fontId="5" fillId="0" borderId="0" xfId="0" applyNumberFormat="1" applyFont="1" applyFill="1" applyAlignment="1" applyProtection="1">
      <alignment horizontal="left" vertical="center"/>
      <protection locked="0"/>
    </xf>
    <xf numFmtId="165" fontId="11" fillId="0" borderId="0" xfId="0" quotePrefix="1" applyNumberFormat="1" applyFont="1" applyAlignment="1" applyProtection="1">
      <alignment horizontal="center" vertical="center" wrapText="1"/>
      <protection locked="0"/>
    </xf>
    <xf numFmtId="164" fontId="0" fillId="0" borderId="0" xfId="2" applyNumberFormat="1" applyFont="1" applyFill="1" applyBorder="1"/>
    <xf numFmtId="0" fontId="11" fillId="0" borderId="0" xfId="0" applyNumberFormat="1" applyFont="1" applyFill="1" applyBorder="1" applyAlignment="1">
      <alignment vertical="top" wrapText="1"/>
    </xf>
    <xf numFmtId="0" fontId="11" fillId="0" borderId="0" xfId="0" applyNumberFormat="1" applyFont="1" applyFill="1" applyAlignment="1" applyProtection="1">
      <alignment vertical="top" wrapText="1"/>
      <protection locked="0"/>
    </xf>
    <xf numFmtId="0" fontId="11" fillId="0" borderId="0" xfId="0" applyNumberFormat="1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left" vertical="top" wrapText="1" indent="2"/>
    </xf>
    <xf numFmtId="0" fontId="11" fillId="0" borderId="0" xfId="0" applyFont="1" applyFill="1" applyBorder="1" applyAlignment="1">
      <alignment horizontal="left" vertical="center" wrapText="1" indent="1"/>
    </xf>
    <xf numFmtId="165" fontId="9" fillId="3" borderId="0" xfId="0" applyNumberFormat="1" applyFont="1" applyFill="1" applyBorder="1" applyAlignment="1">
      <alignment horizontal="center" vertical="top" wrapText="1"/>
    </xf>
    <xf numFmtId="165" fontId="9" fillId="0" borderId="0" xfId="0" applyNumberFormat="1" applyFont="1" applyFill="1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top"/>
    </xf>
    <xf numFmtId="165" fontId="0" fillId="0" borderId="0" xfId="0" applyNumberFormat="1" applyAlignment="1">
      <alignment horizontal="center" vertical="top"/>
    </xf>
    <xf numFmtId="165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vertical="center" wrapText="1"/>
    </xf>
    <xf numFmtId="0" fontId="12" fillId="0" borderId="0" xfId="0" applyNumberFormat="1" applyFont="1" applyFill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164" fontId="4" fillId="2" borderId="0" xfId="2" applyNumberFormat="1" applyFont="1" applyFill="1" applyBorder="1" applyAlignment="1" applyProtection="1">
      <alignment horizontal="center" vertical="top" wrapText="1"/>
      <protection locked="0"/>
    </xf>
    <xf numFmtId="3" fontId="4" fillId="2" borderId="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2" builtinId="3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tabSelected="1" topLeftCell="A7" zoomScale="115" zoomScaleNormal="115" workbookViewId="0">
      <selection activeCell="H27" sqref="H27"/>
    </sheetView>
  </sheetViews>
  <sheetFormatPr baseColWidth="10" defaultRowHeight="12.75"/>
  <cols>
    <col min="1" max="1" width="6" style="56" customWidth="1"/>
    <col min="2" max="2" width="44.7109375" style="6" customWidth="1"/>
    <col min="3" max="3" width="18.42578125" style="16" customWidth="1"/>
    <col min="4" max="5" width="18.42578125" style="1" customWidth="1"/>
    <col min="6" max="6" width="1.7109375" style="1" customWidth="1"/>
    <col min="7" max="7" width="18.42578125" style="1" customWidth="1"/>
    <col min="8" max="8" width="24.5703125" style="1" customWidth="1"/>
    <col min="9" max="16384" width="11.42578125" style="2"/>
  </cols>
  <sheetData>
    <row r="1" spans="1:10" s="4" customFormat="1" ht="18.75" customHeight="1">
      <c r="A1" s="43" t="s">
        <v>70</v>
      </c>
      <c r="B1" s="32"/>
      <c r="C1" s="33"/>
      <c r="D1" s="7"/>
      <c r="E1" s="7"/>
      <c r="F1" s="7"/>
      <c r="G1" s="7"/>
      <c r="H1" s="8"/>
    </row>
    <row r="2" spans="1:10" s="4" customFormat="1" ht="18.75" customHeight="1">
      <c r="A2" s="43" t="s">
        <v>77</v>
      </c>
      <c r="B2" s="32"/>
      <c r="C2" s="33"/>
      <c r="D2" s="7"/>
      <c r="E2" s="7"/>
      <c r="F2" s="7"/>
      <c r="G2" s="7"/>
      <c r="H2" s="8"/>
    </row>
    <row r="3" spans="1:10" s="4" customFormat="1" ht="15" customHeight="1">
      <c r="A3" s="44" t="s">
        <v>2</v>
      </c>
      <c r="B3" s="39"/>
      <c r="C3" s="34"/>
      <c r="D3" s="3"/>
      <c r="E3" s="3"/>
      <c r="F3" s="3"/>
      <c r="G3" s="3"/>
      <c r="H3" s="8"/>
    </row>
    <row r="4" spans="1:10" s="4" customFormat="1" ht="15" customHeight="1">
      <c r="A4" s="44" t="s">
        <v>1</v>
      </c>
      <c r="B4" s="39"/>
      <c r="C4" s="34"/>
      <c r="D4" s="3"/>
      <c r="E4" s="3"/>
      <c r="F4" s="3"/>
      <c r="G4" s="3"/>
      <c r="H4" s="8"/>
    </row>
    <row r="5" spans="1:10" s="4" customFormat="1" ht="15" customHeight="1">
      <c r="A5" s="64" t="s">
        <v>110</v>
      </c>
      <c r="B5" s="64"/>
      <c r="C5" s="64"/>
      <c r="D5" s="39"/>
      <c r="E5" s="3"/>
      <c r="F5" s="3"/>
      <c r="G5" s="3"/>
      <c r="H5" s="8"/>
    </row>
    <row r="6" spans="1:10" s="4" customFormat="1" ht="16.5" customHeight="1">
      <c r="A6" s="44" t="s">
        <v>73</v>
      </c>
      <c r="B6" s="39"/>
      <c r="C6" s="34"/>
      <c r="D6" s="3"/>
      <c r="E6" s="3"/>
      <c r="F6" s="3"/>
      <c r="G6" s="3"/>
      <c r="H6" s="8"/>
    </row>
    <row r="7" spans="1:10" s="4" customFormat="1" ht="15" customHeight="1">
      <c r="A7" s="44" t="s">
        <v>112</v>
      </c>
      <c r="B7" s="5"/>
      <c r="C7" s="14"/>
      <c r="D7" s="3"/>
      <c r="E7" s="3"/>
      <c r="F7" s="3"/>
      <c r="G7" s="3"/>
      <c r="H7" s="8"/>
    </row>
    <row r="8" spans="1:10" s="4" customFormat="1" ht="48.75" customHeight="1">
      <c r="A8" s="62" t="s">
        <v>4</v>
      </c>
      <c r="B8" s="63" t="s">
        <v>0</v>
      </c>
      <c r="C8" s="66" t="s">
        <v>96</v>
      </c>
      <c r="D8" s="67" t="s">
        <v>97</v>
      </c>
      <c r="E8" s="68" t="s">
        <v>111</v>
      </c>
      <c r="F8" s="68"/>
      <c r="G8" s="68"/>
      <c r="H8" s="65" t="s">
        <v>3</v>
      </c>
    </row>
    <row r="9" spans="1:10" s="4" customFormat="1" ht="12" customHeight="1">
      <c r="A9" s="62"/>
      <c r="B9" s="63"/>
      <c r="C9" s="66"/>
      <c r="D9" s="67"/>
      <c r="E9" s="38" t="s">
        <v>71</v>
      </c>
      <c r="F9" s="10"/>
      <c r="G9" s="38" t="s">
        <v>72</v>
      </c>
      <c r="H9" s="65"/>
      <c r="J9" s="21"/>
    </row>
    <row r="10" spans="1:10" s="4" customFormat="1" ht="12" customHeight="1">
      <c r="A10" s="62"/>
      <c r="B10" s="63"/>
      <c r="C10" s="15" t="s">
        <v>5</v>
      </c>
      <c r="D10" s="9" t="s">
        <v>6</v>
      </c>
      <c r="E10" s="11" t="s">
        <v>7</v>
      </c>
      <c r="F10" s="10"/>
      <c r="G10" s="11" t="s">
        <v>8</v>
      </c>
      <c r="H10" s="9" t="s">
        <v>9</v>
      </c>
    </row>
    <row r="11" spans="1:10" s="4" customFormat="1">
      <c r="A11" s="45"/>
      <c r="B11" s="17"/>
      <c r="C11" s="18"/>
      <c r="D11" s="19"/>
      <c r="E11" s="20"/>
      <c r="F11" s="20"/>
      <c r="G11" s="20"/>
      <c r="H11" s="20"/>
    </row>
    <row r="12" spans="1:10">
      <c r="A12" s="53">
        <v>6</v>
      </c>
      <c r="B12" s="36" t="s">
        <v>13</v>
      </c>
      <c r="C12" s="28">
        <f>+C13+C16+C19+C22+C25+C28+C31+C34+C37+C40+C43+C46</f>
        <v>6046330700</v>
      </c>
      <c r="D12" s="28">
        <f t="shared" ref="D12:G12" si="0">+D13+D16+D19+D22+D25++D28+D31+D34+D37+D40+D43+D46</f>
        <v>0</v>
      </c>
      <c r="E12" s="28">
        <f t="shared" si="0"/>
        <v>361635300</v>
      </c>
      <c r="F12" s="28"/>
      <c r="G12" s="28">
        <f t="shared" si="0"/>
        <v>193067390</v>
      </c>
      <c r="H12" s="27"/>
      <c r="J12" s="46"/>
    </row>
    <row r="13" spans="1:10" s="12" customFormat="1" ht="15" hidden="1" customHeight="1">
      <c r="A13" s="54"/>
      <c r="B13" s="37" t="s">
        <v>10</v>
      </c>
      <c r="C13" s="29">
        <v>2179121600</v>
      </c>
      <c r="D13" s="29">
        <f t="shared" ref="D13:G13" si="1">+D14+D15</f>
        <v>0</v>
      </c>
      <c r="E13" s="29">
        <f t="shared" si="1"/>
        <v>0</v>
      </c>
      <c r="F13" s="29"/>
      <c r="G13" s="29">
        <f t="shared" si="1"/>
        <v>0</v>
      </c>
      <c r="H13" s="22"/>
    </row>
    <row r="14" spans="1:10" s="12" customFormat="1" ht="15" hidden="1" customHeight="1">
      <c r="A14" s="35"/>
      <c r="B14" s="31" t="s">
        <v>11</v>
      </c>
      <c r="C14" s="30">
        <v>2179121600</v>
      </c>
      <c r="D14" s="30"/>
      <c r="E14" s="30"/>
      <c r="F14" s="30"/>
      <c r="G14" s="30"/>
      <c r="H14" s="23"/>
    </row>
    <row r="15" spans="1:10" s="12" customFormat="1" ht="15" hidden="1" customHeight="1">
      <c r="A15" s="35"/>
      <c r="B15" s="31" t="s">
        <v>12</v>
      </c>
      <c r="C15" s="30">
        <v>0</v>
      </c>
      <c r="D15" s="30"/>
      <c r="E15" s="30"/>
      <c r="F15" s="30"/>
      <c r="G15" s="30"/>
      <c r="H15" s="24"/>
    </row>
    <row r="16" spans="1:10" s="12" customFormat="1" ht="15" hidden="1" customHeight="1">
      <c r="A16" s="54"/>
      <c r="B16" s="37" t="s">
        <v>14</v>
      </c>
      <c r="C16" s="29">
        <v>240059500</v>
      </c>
      <c r="D16" s="29">
        <f t="shared" ref="D16:G16" si="2">+D17+D18</f>
        <v>0</v>
      </c>
      <c r="E16" s="29">
        <f t="shared" si="2"/>
        <v>0</v>
      </c>
      <c r="F16" s="29"/>
      <c r="G16" s="29">
        <f t="shared" si="2"/>
        <v>0</v>
      </c>
      <c r="H16" s="22"/>
    </row>
    <row r="17" spans="1:8" s="12" customFormat="1" ht="15" hidden="1" customHeight="1">
      <c r="A17" s="35"/>
      <c r="B17" s="31" t="s">
        <v>11</v>
      </c>
      <c r="C17" s="30">
        <v>240059500</v>
      </c>
      <c r="D17" s="30"/>
      <c r="E17" s="30"/>
      <c r="F17" s="30"/>
      <c r="G17" s="30"/>
      <c r="H17" s="23"/>
    </row>
    <row r="18" spans="1:8" s="12" customFormat="1" ht="15" hidden="1" customHeight="1">
      <c r="A18" s="35"/>
      <c r="B18" s="31" t="s">
        <v>12</v>
      </c>
      <c r="C18" s="30">
        <v>0</v>
      </c>
      <c r="D18" s="30"/>
      <c r="E18" s="30"/>
      <c r="F18" s="30"/>
      <c r="G18" s="30"/>
      <c r="H18" s="24"/>
    </row>
    <row r="19" spans="1:8" s="12" customFormat="1" ht="15" hidden="1" customHeight="1">
      <c r="A19" s="54"/>
      <c r="B19" s="37" t="s">
        <v>80</v>
      </c>
      <c r="C19" s="29">
        <v>703894800</v>
      </c>
      <c r="D19" s="29">
        <f t="shared" ref="D19:G19" si="3">+D20+D21</f>
        <v>0</v>
      </c>
      <c r="E19" s="29">
        <f t="shared" si="3"/>
        <v>0</v>
      </c>
      <c r="F19" s="29"/>
      <c r="G19" s="29">
        <f t="shared" si="3"/>
        <v>0</v>
      </c>
      <c r="H19" s="22"/>
    </row>
    <row r="20" spans="1:8" s="12" customFormat="1" ht="15" hidden="1" customHeight="1">
      <c r="A20" s="35"/>
      <c r="B20" s="31" t="s">
        <v>11</v>
      </c>
      <c r="C20" s="30">
        <v>703894800</v>
      </c>
      <c r="D20" s="30"/>
      <c r="E20" s="30"/>
      <c r="F20" s="30"/>
      <c r="G20" s="30"/>
      <c r="H20" s="23"/>
    </row>
    <row r="21" spans="1:8" s="12" customFormat="1" ht="15" hidden="1" customHeight="1">
      <c r="A21" s="35"/>
      <c r="B21" s="31" t="s">
        <v>12</v>
      </c>
      <c r="C21" s="30">
        <v>0</v>
      </c>
      <c r="D21" s="30"/>
      <c r="E21" s="30"/>
      <c r="F21" s="30"/>
      <c r="G21" s="30"/>
      <c r="H21" s="24"/>
    </row>
    <row r="22" spans="1:8" s="12" customFormat="1" ht="27" hidden="1" customHeight="1">
      <c r="A22" s="54"/>
      <c r="B22" s="37" t="s">
        <v>100</v>
      </c>
      <c r="C22" s="29">
        <v>50166700</v>
      </c>
      <c r="D22" s="29">
        <f t="shared" ref="D22:G22" si="4">+D23+D24</f>
        <v>0</v>
      </c>
      <c r="E22" s="29">
        <f t="shared" si="4"/>
        <v>0</v>
      </c>
      <c r="F22" s="29"/>
      <c r="G22" s="29">
        <f t="shared" si="4"/>
        <v>0</v>
      </c>
      <c r="H22" s="23"/>
    </row>
    <row r="23" spans="1:8" s="12" customFormat="1" ht="15" hidden="1" customHeight="1">
      <c r="A23" s="35"/>
      <c r="B23" s="31" t="s">
        <v>11</v>
      </c>
      <c r="C23" s="30">
        <v>50166700</v>
      </c>
      <c r="D23" s="30"/>
      <c r="E23" s="30"/>
      <c r="F23" s="30"/>
      <c r="G23" s="30"/>
      <c r="H23" s="24"/>
    </row>
    <row r="24" spans="1:8" s="12" customFormat="1" ht="15" hidden="1" customHeight="1">
      <c r="A24" s="35"/>
      <c r="B24" s="31" t="s">
        <v>12</v>
      </c>
      <c r="C24" s="30">
        <v>0</v>
      </c>
      <c r="D24" s="30"/>
      <c r="E24" s="30"/>
      <c r="F24" s="30"/>
      <c r="G24" s="30"/>
      <c r="H24" s="22"/>
    </row>
    <row r="25" spans="1:8" s="12" customFormat="1" ht="27" customHeight="1">
      <c r="A25" s="54"/>
      <c r="B25" s="37" t="s">
        <v>15</v>
      </c>
      <c r="C25" s="29">
        <v>361635300</v>
      </c>
      <c r="D25" s="29">
        <f t="shared" ref="D25:G25" si="5">+D26+D27</f>
        <v>0</v>
      </c>
      <c r="E25" s="29">
        <f t="shared" si="5"/>
        <v>361635300</v>
      </c>
      <c r="F25" s="29"/>
      <c r="G25" s="29">
        <f t="shared" si="5"/>
        <v>193067390</v>
      </c>
      <c r="H25" s="23"/>
    </row>
    <row r="26" spans="1:8" s="60" customFormat="1" ht="40.5" customHeight="1">
      <c r="A26" s="57"/>
      <c r="B26" s="61" t="s">
        <v>11</v>
      </c>
      <c r="C26" s="58">
        <v>361635300</v>
      </c>
      <c r="D26" s="58"/>
      <c r="E26" s="58">
        <v>361635300</v>
      </c>
      <c r="F26" s="58"/>
      <c r="G26" s="58">
        <v>193067390</v>
      </c>
      <c r="H26" s="59"/>
    </row>
    <row r="27" spans="1:8" s="12" customFormat="1" ht="40.5" customHeight="1">
      <c r="A27" s="35"/>
      <c r="B27" s="61" t="s">
        <v>12</v>
      </c>
      <c r="C27" s="30">
        <v>0</v>
      </c>
      <c r="D27" s="30"/>
      <c r="E27" s="30">
        <v>0</v>
      </c>
      <c r="F27" s="30"/>
      <c r="G27" s="30">
        <v>0</v>
      </c>
      <c r="H27" s="22"/>
    </row>
    <row r="28" spans="1:8" s="12" customFormat="1" ht="15" hidden="1" customHeight="1">
      <c r="A28" s="54"/>
      <c r="B28" s="37" t="s">
        <v>81</v>
      </c>
      <c r="C28" s="29">
        <v>98295900</v>
      </c>
      <c r="D28" s="29">
        <f t="shared" ref="D28:G28" si="6">+D29+D30</f>
        <v>0</v>
      </c>
      <c r="E28" s="29">
        <f t="shared" si="6"/>
        <v>0</v>
      </c>
      <c r="F28" s="29"/>
      <c r="G28" s="29">
        <f t="shared" si="6"/>
        <v>0</v>
      </c>
      <c r="H28" s="23"/>
    </row>
    <row r="29" spans="1:8" s="12" customFormat="1" ht="15" hidden="1" customHeight="1">
      <c r="A29" s="35"/>
      <c r="B29" s="31" t="s">
        <v>11</v>
      </c>
      <c r="C29" s="30">
        <v>98295900</v>
      </c>
      <c r="D29" s="30"/>
      <c r="E29" s="30"/>
      <c r="F29" s="30"/>
      <c r="G29" s="30"/>
      <c r="H29" s="24"/>
    </row>
    <row r="30" spans="1:8" s="12" customFormat="1" ht="15" hidden="1" customHeight="1">
      <c r="A30" s="35"/>
      <c r="B30" s="31" t="s">
        <v>12</v>
      </c>
      <c r="C30" s="30">
        <v>0</v>
      </c>
      <c r="D30" s="30"/>
      <c r="E30" s="30"/>
      <c r="F30" s="30"/>
      <c r="G30" s="30"/>
      <c r="H30" s="22"/>
    </row>
    <row r="31" spans="1:8" s="12" customFormat="1" ht="15" hidden="1" customHeight="1">
      <c r="A31" s="54"/>
      <c r="B31" s="37" t="s">
        <v>16</v>
      </c>
      <c r="C31" s="29">
        <v>125493000</v>
      </c>
      <c r="D31" s="29">
        <f t="shared" ref="D31:G31" si="7">+D32+D33</f>
        <v>0</v>
      </c>
      <c r="E31" s="29">
        <f t="shared" si="7"/>
        <v>0</v>
      </c>
      <c r="F31" s="29"/>
      <c r="G31" s="29">
        <f t="shared" si="7"/>
        <v>0</v>
      </c>
      <c r="H31" s="23"/>
    </row>
    <row r="32" spans="1:8" s="12" customFormat="1" ht="15" hidden="1" customHeight="1">
      <c r="A32" s="35"/>
      <c r="B32" s="31" t="s">
        <v>11</v>
      </c>
      <c r="C32" s="30">
        <v>125493000</v>
      </c>
      <c r="D32" s="30"/>
      <c r="E32" s="30"/>
      <c r="F32" s="30"/>
      <c r="G32" s="30"/>
      <c r="H32" s="24"/>
    </row>
    <row r="33" spans="1:8" s="12" customFormat="1" ht="15" hidden="1" customHeight="1">
      <c r="A33" s="35"/>
      <c r="B33" s="31" t="s">
        <v>12</v>
      </c>
      <c r="C33" s="30">
        <v>0</v>
      </c>
      <c r="D33" s="30"/>
      <c r="E33" s="30"/>
      <c r="F33" s="30"/>
      <c r="G33" s="30"/>
      <c r="H33" s="22"/>
    </row>
    <row r="34" spans="1:8" s="12" customFormat="1" ht="15" hidden="1" customHeight="1">
      <c r="A34" s="54"/>
      <c r="B34" s="37" t="s">
        <v>17</v>
      </c>
      <c r="C34" s="29">
        <v>470495700</v>
      </c>
      <c r="D34" s="29">
        <f t="shared" ref="D34:G34" si="8">+D35+D36</f>
        <v>0</v>
      </c>
      <c r="E34" s="29">
        <f t="shared" si="8"/>
        <v>0</v>
      </c>
      <c r="F34" s="29"/>
      <c r="G34" s="29">
        <f t="shared" si="8"/>
        <v>0</v>
      </c>
      <c r="H34" s="23"/>
    </row>
    <row r="35" spans="1:8" s="12" customFormat="1" ht="15" hidden="1" customHeight="1">
      <c r="A35" s="35"/>
      <c r="B35" s="31" t="s">
        <v>11</v>
      </c>
      <c r="C35" s="30">
        <v>470495700</v>
      </c>
      <c r="D35" s="30"/>
      <c r="E35" s="30"/>
      <c r="F35" s="30"/>
      <c r="G35" s="30"/>
      <c r="H35" s="24"/>
    </row>
    <row r="36" spans="1:8" s="12" customFormat="1" ht="15" hidden="1" customHeight="1">
      <c r="A36" s="35"/>
      <c r="B36" s="31" t="s">
        <v>12</v>
      </c>
      <c r="C36" s="30">
        <v>0</v>
      </c>
      <c r="D36" s="30"/>
      <c r="E36" s="30"/>
      <c r="F36" s="30"/>
      <c r="G36" s="30"/>
      <c r="H36" s="22"/>
    </row>
    <row r="37" spans="1:8" s="12" customFormat="1" ht="22.5" hidden="1">
      <c r="A37" s="54"/>
      <c r="B37" s="37" t="s">
        <v>82</v>
      </c>
      <c r="C37" s="29">
        <v>1099719300</v>
      </c>
      <c r="D37" s="29">
        <f t="shared" ref="D37:G37" si="9">+D38+D39</f>
        <v>0</v>
      </c>
      <c r="E37" s="29">
        <f t="shared" si="9"/>
        <v>0</v>
      </c>
      <c r="F37" s="29"/>
      <c r="G37" s="29">
        <f t="shared" si="9"/>
        <v>0</v>
      </c>
      <c r="H37" s="23"/>
    </row>
    <row r="38" spans="1:8" s="12" customFormat="1" ht="15" hidden="1" customHeight="1">
      <c r="A38" s="35"/>
      <c r="B38" s="31" t="s">
        <v>11</v>
      </c>
      <c r="C38" s="30">
        <v>972623600</v>
      </c>
      <c r="D38" s="30"/>
      <c r="E38" s="30"/>
      <c r="F38" s="30"/>
      <c r="G38" s="30"/>
      <c r="H38" s="24"/>
    </row>
    <row r="39" spans="1:8" s="12" customFormat="1" ht="15" hidden="1" customHeight="1">
      <c r="A39" s="35"/>
      <c r="B39" s="31" t="s">
        <v>12</v>
      </c>
      <c r="C39" s="30">
        <v>127095700</v>
      </c>
      <c r="D39" s="30"/>
      <c r="E39" s="30"/>
      <c r="F39" s="30"/>
      <c r="G39" s="30"/>
      <c r="H39" s="22"/>
    </row>
    <row r="40" spans="1:8" s="12" customFormat="1" ht="15" hidden="1" customHeight="1">
      <c r="A40" s="54"/>
      <c r="B40" s="37" t="s">
        <v>18</v>
      </c>
      <c r="C40" s="29">
        <v>356426800</v>
      </c>
      <c r="D40" s="29">
        <f t="shared" ref="D40:G40" si="10">+D41+D42</f>
        <v>0</v>
      </c>
      <c r="E40" s="29">
        <f t="shared" si="10"/>
        <v>0</v>
      </c>
      <c r="F40" s="29"/>
      <c r="G40" s="29">
        <f t="shared" si="10"/>
        <v>0</v>
      </c>
      <c r="H40" s="23"/>
    </row>
    <row r="41" spans="1:8" s="12" customFormat="1" ht="15" hidden="1" customHeight="1">
      <c r="A41" s="35"/>
      <c r="B41" s="31" t="s">
        <v>11</v>
      </c>
      <c r="C41" s="30">
        <v>356426800</v>
      </c>
      <c r="D41" s="30"/>
      <c r="E41" s="30"/>
      <c r="F41" s="30"/>
      <c r="G41" s="30"/>
      <c r="H41" s="24"/>
    </row>
    <row r="42" spans="1:8" s="12" customFormat="1" ht="15" hidden="1" customHeight="1">
      <c r="A42" s="35"/>
      <c r="B42" s="31" t="s">
        <v>12</v>
      </c>
      <c r="C42" s="30">
        <v>0</v>
      </c>
      <c r="D42" s="30"/>
      <c r="E42" s="30"/>
      <c r="F42" s="30"/>
      <c r="G42" s="30"/>
      <c r="H42" s="22"/>
    </row>
    <row r="43" spans="1:8" s="12" customFormat="1" ht="15" hidden="1" customHeight="1">
      <c r="A43" s="54"/>
      <c r="B43" s="37" t="s">
        <v>19</v>
      </c>
      <c r="C43" s="29">
        <v>232178300</v>
      </c>
      <c r="D43" s="29">
        <f t="shared" ref="D43:G43" si="11">+D44+D45</f>
        <v>0</v>
      </c>
      <c r="E43" s="29">
        <f t="shared" si="11"/>
        <v>0</v>
      </c>
      <c r="F43" s="29"/>
      <c r="G43" s="29">
        <f t="shared" si="11"/>
        <v>0</v>
      </c>
      <c r="H43" s="23"/>
    </row>
    <row r="44" spans="1:8" s="12" customFormat="1" ht="15" hidden="1" customHeight="1">
      <c r="A44" s="35"/>
      <c r="B44" s="31" t="s">
        <v>11</v>
      </c>
      <c r="C44" s="30">
        <v>232178300</v>
      </c>
      <c r="D44" s="30"/>
      <c r="E44" s="30"/>
      <c r="F44" s="30"/>
      <c r="G44" s="30"/>
      <c r="H44" s="24"/>
    </row>
    <row r="45" spans="1:8" s="12" customFormat="1" ht="15" hidden="1" customHeight="1">
      <c r="A45" s="35"/>
      <c r="B45" s="31" t="s">
        <v>12</v>
      </c>
      <c r="C45" s="30">
        <v>0</v>
      </c>
      <c r="D45" s="30"/>
      <c r="E45" s="30"/>
      <c r="F45" s="30"/>
      <c r="G45" s="30"/>
      <c r="H45" s="22"/>
    </row>
    <row r="46" spans="1:8" s="12" customFormat="1" ht="15" hidden="1" customHeight="1">
      <c r="A46" s="54"/>
      <c r="B46" s="37" t="s">
        <v>20</v>
      </c>
      <c r="C46" s="29">
        <v>128843800</v>
      </c>
      <c r="D46" s="29">
        <f t="shared" ref="D46:G46" si="12">+D47+D48</f>
        <v>0</v>
      </c>
      <c r="E46" s="29">
        <f t="shared" si="12"/>
        <v>0</v>
      </c>
      <c r="F46" s="29"/>
      <c r="G46" s="29">
        <f t="shared" si="12"/>
        <v>0</v>
      </c>
      <c r="H46" s="23"/>
    </row>
    <row r="47" spans="1:8" s="12" customFormat="1" ht="15" hidden="1" customHeight="1">
      <c r="A47" s="35"/>
      <c r="B47" s="31" t="s">
        <v>11</v>
      </c>
      <c r="C47" s="30">
        <v>128843800</v>
      </c>
      <c r="D47" s="30"/>
      <c r="E47" s="30"/>
      <c r="F47" s="30"/>
      <c r="G47" s="30"/>
      <c r="H47" s="24"/>
    </row>
    <row r="48" spans="1:8" s="12" customFormat="1" ht="15" hidden="1" customHeight="1">
      <c r="A48" s="35"/>
      <c r="B48" s="31" t="s">
        <v>12</v>
      </c>
      <c r="C48" s="30">
        <v>0</v>
      </c>
      <c r="D48" s="30"/>
      <c r="E48" s="30"/>
      <c r="F48" s="30"/>
      <c r="G48" s="30"/>
      <c r="H48" s="22"/>
    </row>
    <row r="49" spans="1:8" s="12" customFormat="1" ht="27" hidden="1" customHeight="1">
      <c r="A49" s="53">
        <v>8</v>
      </c>
      <c r="B49" s="36" t="s">
        <v>21</v>
      </c>
      <c r="C49" s="28">
        <f>+C50+C53+C56+C59+C62+C65+C68+C71</f>
        <v>1355030100</v>
      </c>
      <c r="D49" s="28">
        <f t="shared" ref="D49:G49" si="13">+D50+D53+D56+D59+D62+D65+D68+D71</f>
        <v>0</v>
      </c>
      <c r="E49" s="28">
        <f t="shared" si="13"/>
        <v>0</v>
      </c>
      <c r="F49" s="28"/>
      <c r="G49" s="28">
        <f t="shared" si="13"/>
        <v>0</v>
      </c>
      <c r="H49" s="26"/>
    </row>
    <row r="50" spans="1:8" ht="15" hidden="1" customHeight="1">
      <c r="A50" s="54"/>
      <c r="B50" s="37" t="s">
        <v>10</v>
      </c>
      <c r="C50" s="29">
        <v>941523900</v>
      </c>
      <c r="D50" s="29">
        <f t="shared" ref="D50:G50" si="14">+D51+D52</f>
        <v>0</v>
      </c>
      <c r="E50" s="29">
        <f t="shared" si="14"/>
        <v>0</v>
      </c>
      <c r="F50" s="29"/>
      <c r="G50" s="29">
        <f t="shared" si="14"/>
        <v>0</v>
      </c>
      <c r="H50" s="24"/>
    </row>
    <row r="51" spans="1:8" s="12" customFormat="1" ht="15" hidden="1" customHeight="1">
      <c r="A51" s="35"/>
      <c r="B51" s="31" t="s">
        <v>11</v>
      </c>
      <c r="C51" s="30">
        <v>941523900</v>
      </c>
      <c r="D51" s="30"/>
      <c r="E51" s="30"/>
      <c r="F51" s="30"/>
      <c r="G51" s="30"/>
      <c r="H51" s="22"/>
    </row>
    <row r="52" spans="1:8" s="12" customFormat="1" ht="15" hidden="1" customHeight="1">
      <c r="A52" s="35"/>
      <c r="B52" s="31" t="s">
        <v>12</v>
      </c>
      <c r="C52" s="30">
        <v>0</v>
      </c>
      <c r="D52" s="30"/>
      <c r="E52" s="30"/>
      <c r="F52" s="30"/>
      <c r="G52" s="30"/>
      <c r="H52" s="23"/>
    </row>
    <row r="53" spans="1:8" ht="27" hidden="1" customHeight="1">
      <c r="A53" s="54"/>
      <c r="B53" s="37" t="s">
        <v>22</v>
      </c>
      <c r="C53" s="29">
        <v>733400</v>
      </c>
      <c r="D53" s="29">
        <f t="shared" ref="D53:G53" si="15">+D54+D55</f>
        <v>0</v>
      </c>
      <c r="E53" s="29">
        <f t="shared" si="15"/>
        <v>0</v>
      </c>
      <c r="F53" s="29"/>
      <c r="G53" s="29">
        <f t="shared" si="15"/>
        <v>0</v>
      </c>
      <c r="H53" s="24"/>
    </row>
    <row r="54" spans="1:8" s="12" customFormat="1" ht="15" hidden="1" customHeight="1">
      <c r="A54" s="35"/>
      <c r="B54" s="31" t="s">
        <v>11</v>
      </c>
      <c r="C54" s="30">
        <v>733400</v>
      </c>
      <c r="D54" s="30"/>
      <c r="E54" s="30"/>
      <c r="F54" s="30"/>
      <c r="G54" s="30"/>
      <c r="H54" s="22"/>
    </row>
    <row r="55" spans="1:8" s="12" customFormat="1" ht="15" hidden="1" customHeight="1">
      <c r="A55" s="35"/>
      <c r="B55" s="31" t="s">
        <v>12</v>
      </c>
      <c r="C55" s="30">
        <v>0</v>
      </c>
      <c r="D55" s="30"/>
      <c r="E55" s="30"/>
      <c r="F55" s="30"/>
      <c r="G55" s="30"/>
      <c r="H55" s="23"/>
    </row>
    <row r="56" spans="1:8" ht="15" hidden="1" customHeight="1">
      <c r="A56" s="54"/>
      <c r="B56" s="37" t="s">
        <v>23</v>
      </c>
      <c r="C56" s="29">
        <v>1163700</v>
      </c>
      <c r="D56" s="29">
        <f t="shared" ref="D56:G56" si="16">+D57+D58</f>
        <v>0</v>
      </c>
      <c r="E56" s="29">
        <f t="shared" si="16"/>
        <v>0</v>
      </c>
      <c r="F56" s="29"/>
      <c r="G56" s="29">
        <f t="shared" si="16"/>
        <v>0</v>
      </c>
      <c r="H56" s="24"/>
    </row>
    <row r="57" spans="1:8" s="12" customFormat="1" ht="15" hidden="1" customHeight="1">
      <c r="A57" s="35"/>
      <c r="B57" s="31" t="s">
        <v>11</v>
      </c>
      <c r="C57" s="30">
        <v>1163700</v>
      </c>
      <c r="D57" s="30"/>
      <c r="E57" s="30"/>
      <c r="F57" s="30"/>
      <c r="G57" s="30"/>
      <c r="H57" s="22"/>
    </row>
    <row r="58" spans="1:8" s="12" customFormat="1" ht="15" hidden="1" customHeight="1">
      <c r="A58" s="35"/>
      <c r="B58" s="31" t="s">
        <v>12</v>
      </c>
      <c r="C58" s="30">
        <v>0</v>
      </c>
      <c r="D58" s="30"/>
      <c r="E58" s="30"/>
      <c r="F58" s="30"/>
      <c r="G58" s="30"/>
      <c r="H58" s="23"/>
    </row>
    <row r="59" spans="1:8" ht="15" hidden="1" customHeight="1">
      <c r="A59" s="54"/>
      <c r="B59" s="37" t="s">
        <v>24</v>
      </c>
      <c r="C59" s="29">
        <v>15958000</v>
      </c>
      <c r="D59" s="29">
        <f t="shared" ref="D59:G59" si="17">+D60+D61</f>
        <v>0</v>
      </c>
      <c r="E59" s="29">
        <f t="shared" si="17"/>
        <v>0</v>
      </c>
      <c r="F59" s="29"/>
      <c r="G59" s="29">
        <f t="shared" si="17"/>
        <v>0</v>
      </c>
      <c r="H59" s="24"/>
    </row>
    <row r="60" spans="1:8" s="12" customFormat="1" ht="15" hidden="1" customHeight="1">
      <c r="A60" s="35"/>
      <c r="B60" s="31" t="s">
        <v>11</v>
      </c>
      <c r="C60" s="30">
        <v>15958000</v>
      </c>
      <c r="D60" s="30"/>
      <c r="E60" s="30"/>
      <c r="F60" s="30"/>
      <c r="G60" s="30"/>
      <c r="H60" s="22"/>
    </row>
    <row r="61" spans="1:8" s="12" customFormat="1" ht="15" hidden="1" customHeight="1">
      <c r="A61" s="35"/>
      <c r="B61" s="31" t="s">
        <v>12</v>
      </c>
      <c r="C61" s="30">
        <v>0</v>
      </c>
      <c r="D61" s="30"/>
      <c r="E61" s="30"/>
      <c r="F61" s="30"/>
      <c r="G61" s="30"/>
      <c r="H61" s="23"/>
    </row>
    <row r="62" spans="1:8" ht="15" hidden="1" customHeight="1">
      <c r="A62" s="54"/>
      <c r="B62" s="37" t="s">
        <v>83</v>
      </c>
      <c r="C62" s="29">
        <v>220000</v>
      </c>
      <c r="D62" s="29">
        <f t="shared" ref="D62:G62" si="18">+D63+D64</f>
        <v>0</v>
      </c>
      <c r="E62" s="29">
        <f t="shared" si="18"/>
        <v>0</v>
      </c>
      <c r="F62" s="29"/>
      <c r="G62" s="29">
        <f t="shared" si="18"/>
        <v>0</v>
      </c>
      <c r="H62" s="24"/>
    </row>
    <row r="63" spans="1:8" s="12" customFormat="1" ht="15" hidden="1" customHeight="1">
      <c r="A63" s="35"/>
      <c r="B63" s="31" t="s">
        <v>11</v>
      </c>
      <c r="C63" s="30">
        <v>220000</v>
      </c>
      <c r="D63" s="30"/>
      <c r="E63" s="30"/>
      <c r="F63" s="30"/>
      <c r="G63" s="30"/>
      <c r="H63" s="22"/>
    </row>
    <row r="64" spans="1:8" s="12" customFormat="1" ht="15" hidden="1" customHeight="1">
      <c r="A64" s="35"/>
      <c r="B64" s="31" t="s">
        <v>12</v>
      </c>
      <c r="C64" s="30">
        <v>0</v>
      </c>
      <c r="D64" s="30"/>
      <c r="E64" s="30"/>
      <c r="F64" s="30"/>
      <c r="G64" s="30"/>
      <c r="H64" s="23"/>
    </row>
    <row r="65" spans="1:8" ht="27" hidden="1" customHeight="1">
      <c r="A65" s="54"/>
      <c r="B65" s="37" t="s">
        <v>25</v>
      </c>
      <c r="C65" s="29">
        <v>332200</v>
      </c>
      <c r="D65" s="29">
        <f t="shared" ref="D65:G65" si="19">+D66+D67</f>
        <v>0</v>
      </c>
      <c r="E65" s="29">
        <f t="shared" si="19"/>
        <v>0</v>
      </c>
      <c r="F65" s="29"/>
      <c r="G65" s="29">
        <f t="shared" si="19"/>
        <v>0</v>
      </c>
      <c r="H65" s="25"/>
    </row>
    <row r="66" spans="1:8" s="12" customFormat="1" ht="15" hidden="1" customHeight="1">
      <c r="A66" s="35"/>
      <c r="B66" s="31" t="s">
        <v>11</v>
      </c>
      <c r="C66" s="30">
        <v>332200</v>
      </c>
      <c r="D66" s="30"/>
      <c r="E66" s="30"/>
      <c r="F66" s="30"/>
      <c r="G66" s="30"/>
      <c r="H66" s="24"/>
    </row>
    <row r="67" spans="1:8" s="12" customFormat="1" ht="15" hidden="1" customHeight="1">
      <c r="A67" s="35"/>
      <c r="B67" s="31" t="s">
        <v>12</v>
      </c>
      <c r="C67" s="30">
        <v>0</v>
      </c>
      <c r="D67" s="30"/>
      <c r="E67" s="30"/>
      <c r="F67" s="30"/>
      <c r="G67" s="30"/>
      <c r="H67" s="22"/>
    </row>
    <row r="68" spans="1:8" s="12" customFormat="1" ht="27" hidden="1" customHeight="1">
      <c r="A68" s="54"/>
      <c r="B68" s="37" t="s">
        <v>26</v>
      </c>
      <c r="C68" s="29">
        <v>161313600</v>
      </c>
      <c r="D68" s="29">
        <f t="shared" ref="D68:G68" si="20">+D69+D70</f>
        <v>0</v>
      </c>
      <c r="E68" s="29">
        <f t="shared" si="20"/>
        <v>0</v>
      </c>
      <c r="F68" s="29"/>
      <c r="G68" s="29">
        <f t="shared" si="20"/>
        <v>0</v>
      </c>
      <c r="H68" s="23"/>
    </row>
    <row r="69" spans="1:8" s="12" customFormat="1" ht="15" hidden="1" customHeight="1">
      <c r="A69" s="35"/>
      <c r="B69" s="31" t="s">
        <v>11</v>
      </c>
      <c r="C69" s="30">
        <v>161313600</v>
      </c>
      <c r="D69" s="30"/>
      <c r="E69" s="30"/>
      <c r="F69" s="30"/>
      <c r="G69" s="30"/>
      <c r="H69" s="24"/>
    </row>
    <row r="70" spans="1:8" s="12" customFormat="1" ht="15" hidden="1" customHeight="1">
      <c r="A70" s="35"/>
      <c r="B70" s="31" t="s">
        <v>12</v>
      </c>
      <c r="C70" s="30">
        <v>0</v>
      </c>
      <c r="D70" s="30"/>
      <c r="E70" s="30"/>
      <c r="F70" s="30"/>
      <c r="G70" s="30"/>
      <c r="H70" s="22"/>
    </row>
    <row r="71" spans="1:8" s="12" customFormat="1" ht="15" hidden="1" customHeight="1">
      <c r="A71" s="54"/>
      <c r="B71" s="37" t="s">
        <v>27</v>
      </c>
      <c r="C71" s="29">
        <v>233785300</v>
      </c>
      <c r="D71" s="29">
        <f t="shared" ref="D71:G71" si="21">+D72+D73</f>
        <v>0</v>
      </c>
      <c r="E71" s="29">
        <f t="shared" si="21"/>
        <v>0</v>
      </c>
      <c r="F71" s="29"/>
      <c r="G71" s="29">
        <f t="shared" si="21"/>
        <v>0</v>
      </c>
      <c r="H71" s="23"/>
    </row>
    <row r="72" spans="1:8" s="12" customFormat="1" ht="15" hidden="1" customHeight="1">
      <c r="A72" s="35"/>
      <c r="B72" s="31" t="s">
        <v>11</v>
      </c>
      <c r="C72" s="30">
        <v>233785300</v>
      </c>
      <c r="D72" s="30"/>
      <c r="E72" s="30"/>
      <c r="F72" s="30"/>
      <c r="G72" s="30"/>
      <c r="H72" s="24"/>
    </row>
    <row r="73" spans="1:8" s="12" customFormat="1" ht="15" hidden="1" customHeight="1">
      <c r="A73" s="35"/>
      <c r="B73" s="31" t="s">
        <v>12</v>
      </c>
      <c r="C73" s="30">
        <v>0</v>
      </c>
      <c r="D73" s="30"/>
      <c r="E73" s="30"/>
      <c r="F73" s="30"/>
      <c r="G73" s="30"/>
      <c r="H73" s="22"/>
    </row>
    <row r="74" spans="1:8" s="12" customFormat="1" ht="15" hidden="1" customHeight="1">
      <c r="A74" s="53">
        <v>9</v>
      </c>
      <c r="B74" s="36" t="s">
        <v>28</v>
      </c>
      <c r="C74" s="28">
        <f>+C75+C78+C81+C84+C87+C90+C93+C96+C99+C102+C105+C108+C111+C114+C117+C120+C123+C126+C129+C132+C135</f>
        <v>33119826100</v>
      </c>
      <c r="D74" s="28">
        <f t="shared" ref="D74:G74" si="22">+D75+D78+D81+D84+D87+D90+D93+D96+D99+D102+D105+D108+D111+D114+D117+D120+D123+D126+D129+D132+D135</f>
        <v>0</v>
      </c>
      <c r="E74" s="28">
        <f t="shared" si="22"/>
        <v>0</v>
      </c>
      <c r="F74" s="28"/>
      <c r="G74" s="28">
        <f t="shared" si="22"/>
        <v>0</v>
      </c>
      <c r="H74" s="26"/>
    </row>
    <row r="75" spans="1:8" ht="15" hidden="1" customHeight="1">
      <c r="A75" s="54"/>
      <c r="B75" s="37" t="s">
        <v>10</v>
      </c>
      <c r="C75" s="29">
        <v>26392313500</v>
      </c>
      <c r="D75" s="29">
        <f t="shared" ref="D75:G75" si="23">+D76+D77</f>
        <v>0</v>
      </c>
      <c r="E75" s="29">
        <f t="shared" si="23"/>
        <v>0</v>
      </c>
      <c r="F75" s="29"/>
      <c r="G75" s="29">
        <f t="shared" si="23"/>
        <v>0</v>
      </c>
      <c r="H75" s="24"/>
    </row>
    <row r="76" spans="1:8" s="12" customFormat="1" ht="15" hidden="1" customHeight="1">
      <c r="A76" s="35"/>
      <c r="B76" s="31" t="s">
        <v>11</v>
      </c>
      <c r="C76" s="30">
        <v>575445200</v>
      </c>
      <c r="D76" s="30"/>
      <c r="E76" s="30"/>
      <c r="F76" s="30"/>
      <c r="G76" s="30"/>
      <c r="H76" s="22"/>
    </row>
    <row r="77" spans="1:8" s="12" customFormat="1" ht="15" hidden="1" customHeight="1">
      <c r="A77" s="35"/>
      <c r="B77" s="31" t="s">
        <v>12</v>
      </c>
      <c r="C77" s="30">
        <v>25816868300</v>
      </c>
      <c r="D77" s="30"/>
      <c r="E77" s="30"/>
      <c r="F77" s="30"/>
      <c r="G77" s="30"/>
      <c r="H77" s="23"/>
    </row>
    <row r="78" spans="1:8" ht="15" hidden="1" customHeight="1">
      <c r="A78" s="54"/>
      <c r="B78" s="37" t="s">
        <v>29</v>
      </c>
      <c r="C78" s="29">
        <v>374078200</v>
      </c>
      <c r="D78" s="29">
        <f t="shared" ref="D78:G78" si="24">+D79+D80</f>
        <v>0</v>
      </c>
      <c r="E78" s="29">
        <f t="shared" si="24"/>
        <v>0</v>
      </c>
      <c r="F78" s="29"/>
      <c r="G78" s="29">
        <f t="shared" si="24"/>
        <v>0</v>
      </c>
      <c r="H78" s="24"/>
    </row>
    <row r="79" spans="1:8" s="12" customFormat="1" ht="15" hidden="1" customHeight="1">
      <c r="A79" s="35"/>
      <c r="B79" s="31" t="s">
        <v>11</v>
      </c>
      <c r="C79" s="30">
        <v>317967800</v>
      </c>
      <c r="D79" s="30"/>
      <c r="E79" s="30"/>
      <c r="F79" s="30"/>
      <c r="G79" s="30"/>
      <c r="H79" s="22"/>
    </row>
    <row r="80" spans="1:8" s="12" customFormat="1" ht="15" hidden="1" customHeight="1">
      <c r="A80" s="35"/>
      <c r="B80" s="31" t="s">
        <v>12</v>
      </c>
      <c r="C80" s="30">
        <v>56110300</v>
      </c>
      <c r="D80" s="30"/>
      <c r="E80" s="30"/>
      <c r="F80" s="30"/>
      <c r="G80" s="30"/>
      <c r="H80" s="23"/>
    </row>
    <row r="81" spans="1:8" ht="15" hidden="1" customHeight="1">
      <c r="A81" s="54"/>
      <c r="B81" s="37" t="s">
        <v>84</v>
      </c>
      <c r="C81" s="29">
        <v>23665800</v>
      </c>
      <c r="D81" s="29">
        <f t="shared" ref="D81:G81" si="25">+D82+D83</f>
        <v>0</v>
      </c>
      <c r="E81" s="29">
        <f t="shared" si="25"/>
        <v>0</v>
      </c>
      <c r="F81" s="29"/>
      <c r="G81" s="29">
        <f t="shared" si="25"/>
        <v>0</v>
      </c>
      <c r="H81" s="24"/>
    </row>
    <row r="82" spans="1:8" s="12" customFormat="1" ht="15" hidden="1" customHeight="1">
      <c r="A82" s="35"/>
      <c r="B82" s="31" t="s">
        <v>11</v>
      </c>
      <c r="C82" s="30">
        <v>23665800</v>
      </c>
      <c r="D82" s="30"/>
      <c r="E82" s="30"/>
      <c r="F82" s="30"/>
      <c r="G82" s="30"/>
      <c r="H82" s="22"/>
    </row>
    <row r="83" spans="1:8" s="12" customFormat="1" ht="15" hidden="1" customHeight="1">
      <c r="A83" s="35"/>
      <c r="B83" s="31" t="s">
        <v>12</v>
      </c>
      <c r="C83" s="30">
        <v>0</v>
      </c>
      <c r="D83" s="30"/>
      <c r="E83" s="30"/>
      <c r="F83" s="30"/>
      <c r="G83" s="30"/>
      <c r="H83" s="23"/>
    </row>
    <row r="84" spans="1:8" ht="27" hidden="1" customHeight="1">
      <c r="A84" s="54"/>
      <c r="B84" s="37" t="s">
        <v>30</v>
      </c>
      <c r="C84" s="29">
        <v>248134700</v>
      </c>
      <c r="D84" s="29">
        <f t="shared" ref="D84:G84" si="26">+D85+D86</f>
        <v>0</v>
      </c>
      <c r="E84" s="29">
        <f t="shared" si="26"/>
        <v>0</v>
      </c>
      <c r="F84" s="29"/>
      <c r="G84" s="29">
        <f t="shared" si="26"/>
        <v>0</v>
      </c>
      <c r="H84" s="24"/>
    </row>
    <row r="85" spans="1:8" s="12" customFormat="1" ht="15" hidden="1" customHeight="1">
      <c r="A85" s="35"/>
      <c r="B85" s="31" t="s">
        <v>11</v>
      </c>
      <c r="C85" s="30">
        <v>248134700</v>
      </c>
      <c r="D85" s="30"/>
      <c r="E85" s="30"/>
      <c r="F85" s="30"/>
      <c r="G85" s="30"/>
      <c r="H85" s="22"/>
    </row>
    <row r="86" spans="1:8" s="12" customFormat="1" ht="15" hidden="1" customHeight="1">
      <c r="A86" s="35"/>
      <c r="B86" s="31" t="s">
        <v>12</v>
      </c>
      <c r="C86" s="30">
        <v>0</v>
      </c>
      <c r="D86" s="30"/>
      <c r="E86" s="30"/>
      <c r="F86" s="30"/>
      <c r="G86" s="30"/>
      <c r="H86" s="23"/>
    </row>
    <row r="87" spans="1:8" ht="27" hidden="1" customHeight="1">
      <c r="A87" s="54"/>
      <c r="B87" s="37" t="s">
        <v>85</v>
      </c>
      <c r="C87" s="29">
        <v>629200</v>
      </c>
      <c r="D87" s="29">
        <f t="shared" ref="D87:G87" si="27">+D88+D89</f>
        <v>0</v>
      </c>
      <c r="E87" s="29">
        <f t="shared" si="27"/>
        <v>0</v>
      </c>
      <c r="F87" s="29"/>
      <c r="G87" s="29">
        <f t="shared" si="27"/>
        <v>0</v>
      </c>
      <c r="H87" s="24"/>
    </row>
    <row r="88" spans="1:8" s="12" customFormat="1" ht="15" hidden="1" customHeight="1">
      <c r="A88" s="35"/>
      <c r="B88" s="31" t="s">
        <v>11</v>
      </c>
      <c r="C88" s="30">
        <v>629200</v>
      </c>
      <c r="D88" s="30"/>
      <c r="E88" s="30"/>
      <c r="F88" s="30"/>
      <c r="G88" s="30"/>
      <c r="H88" s="22"/>
    </row>
    <row r="89" spans="1:8" s="12" customFormat="1" ht="15" hidden="1" customHeight="1">
      <c r="A89" s="35"/>
      <c r="B89" s="31" t="s">
        <v>12</v>
      </c>
      <c r="C89" s="30">
        <v>0</v>
      </c>
      <c r="D89" s="30"/>
      <c r="E89" s="30"/>
      <c r="F89" s="30"/>
      <c r="G89" s="30"/>
      <c r="H89" s="23"/>
    </row>
    <row r="90" spans="1:8" ht="27" hidden="1" customHeight="1">
      <c r="A90" s="54"/>
      <c r="B90" s="37" t="s">
        <v>31</v>
      </c>
      <c r="C90" s="29">
        <v>524457500</v>
      </c>
      <c r="D90" s="29">
        <f t="shared" ref="D90:G90" si="28">+D91+D92</f>
        <v>0</v>
      </c>
      <c r="E90" s="29">
        <f t="shared" si="28"/>
        <v>0</v>
      </c>
      <c r="F90" s="29"/>
      <c r="G90" s="29">
        <f t="shared" si="28"/>
        <v>0</v>
      </c>
      <c r="H90" s="25"/>
    </row>
    <row r="91" spans="1:8" s="12" customFormat="1" ht="15" hidden="1" customHeight="1">
      <c r="A91" s="35"/>
      <c r="B91" s="31" t="s">
        <v>11</v>
      </c>
      <c r="C91" s="30">
        <v>24457500</v>
      </c>
      <c r="D91" s="30"/>
      <c r="E91" s="30"/>
      <c r="F91" s="30"/>
      <c r="G91" s="30"/>
      <c r="H91" s="24"/>
    </row>
    <row r="92" spans="1:8" s="12" customFormat="1" ht="15" hidden="1" customHeight="1">
      <c r="A92" s="35"/>
      <c r="B92" s="31" t="s">
        <v>12</v>
      </c>
      <c r="C92" s="30">
        <v>500000000</v>
      </c>
      <c r="D92" s="30"/>
      <c r="E92" s="30"/>
      <c r="F92" s="30"/>
      <c r="G92" s="30"/>
      <c r="H92" s="22"/>
    </row>
    <row r="93" spans="1:8" s="12" customFormat="1" ht="27" hidden="1" customHeight="1">
      <c r="A93" s="54"/>
      <c r="B93" s="37" t="s">
        <v>32</v>
      </c>
      <c r="C93" s="29">
        <v>3404600</v>
      </c>
      <c r="D93" s="29">
        <f t="shared" ref="D93:G93" si="29">+D94+D95</f>
        <v>0</v>
      </c>
      <c r="E93" s="29">
        <f t="shared" si="29"/>
        <v>0</v>
      </c>
      <c r="F93" s="29"/>
      <c r="G93" s="29">
        <f t="shared" si="29"/>
        <v>0</v>
      </c>
      <c r="H93" s="23"/>
    </row>
    <row r="94" spans="1:8" s="12" customFormat="1" ht="15" hidden="1" customHeight="1">
      <c r="A94" s="35"/>
      <c r="B94" s="31" t="s">
        <v>11</v>
      </c>
      <c r="C94" s="30">
        <v>3404600</v>
      </c>
      <c r="D94" s="30"/>
      <c r="E94" s="30"/>
      <c r="F94" s="30"/>
      <c r="G94" s="30"/>
      <c r="H94" s="24"/>
    </row>
    <row r="95" spans="1:8" s="12" customFormat="1" ht="15" hidden="1" customHeight="1">
      <c r="A95" s="35"/>
      <c r="B95" s="31" t="s">
        <v>12</v>
      </c>
      <c r="C95" s="30">
        <v>0</v>
      </c>
      <c r="D95" s="30"/>
      <c r="E95" s="30"/>
      <c r="F95" s="30"/>
      <c r="G95" s="30"/>
      <c r="H95" s="22"/>
    </row>
    <row r="96" spans="1:8" s="12" customFormat="1" ht="27" hidden="1" customHeight="1">
      <c r="A96" s="54"/>
      <c r="B96" s="37" t="s">
        <v>33</v>
      </c>
      <c r="C96" s="29">
        <v>224042700</v>
      </c>
      <c r="D96" s="29">
        <f t="shared" ref="D96:G96" si="30">+D97+D98</f>
        <v>0</v>
      </c>
      <c r="E96" s="29">
        <f t="shared" si="30"/>
        <v>0</v>
      </c>
      <c r="F96" s="29"/>
      <c r="G96" s="29">
        <f t="shared" si="30"/>
        <v>0</v>
      </c>
      <c r="H96" s="23"/>
    </row>
    <row r="97" spans="1:8" s="12" customFormat="1" ht="15" hidden="1" customHeight="1">
      <c r="A97" s="35"/>
      <c r="B97" s="31" t="s">
        <v>11</v>
      </c>
      <c r="C97" s="30">
        <v>20492100</v>
      </c>
      <c r="D97" s="30"/>
      <c r="E97" s="30"/>
      <c r="F97" s="30"/>
      <c r="G97" s="30"/>
      <c r="H97" s="24"/>
    </row>
    <row r="98" spans="1:8" s="12" customFormat="1" ht="15" hidden="1" customHeight="1">
      <c r="A98" s="35"/>
      <c r="B98" s="31" t="s">
        <v>12</v>
      </c>
      <c r="C98" s="30">
        <v>203550600</v>
      </c>
      <c r="D98" s="30"/>
      <c r="E98" s="30"/>
      <c r="F98" s="30"/>
      <c r="G98" s="30"/>
      <c r="H98" s="22"/>
    </row>
    <row r="99" spans="1:8" s="12" customFormat="1" ht="27" hidden="1" customHeight="1">
      <c r="A99" s="54"/>
      <c r="B99" s="37" t="s">
        <v>34</v>
      </c>
      <c r="C99" s="29">
        <v>31509400</v>
      </c>
      <c r="D99" s="29">
        <f t="shared" ref="D99:G99" si="31">+D100+D101</f>
        <v>0</v>
      </c>
      <c r="E99" s="29">
        <f t="shared" si="31"/>
        <v>0</v>
      </c>
      <c r="F99" s="29"/>
      <c r="G99" s="29">
        <f t="shared" si="31"/>
        <v>0</v>
      </c>
      <c r="H99" s="23"/>
    </row>
    <row r="100" spans="1:8" s="12" customFormat="1" ht="15" hidden="1" customHeight="1">
      <c r="A100" s="35"/>
      <c r="B100" s="31" t="s">
        <v>11</v>
      </c>
      <c r="C100" s="30">
        <v>12359700</v>
      </c>
      <c r="D100" s="30"/>
      <c r="E100" s="30"/>
      <c r="F100" s="30"/>
      <c r="G100" s="30"/>
      <c r="H100" s="24"/>
    </row>
    <row r="101" spans="1:8" s="12" customFormat="1" ht="15" hidden="1" customHeight="1">
      <c r="A101" s="35"/>
      <c r="B101" s="31" t="s">
        <v>12</v>
      </c>
      <c r="C101" s="30">
        <v>19149700</v>
      </c>
      <c r="D101" s="30"/>
      <c r="E101" s="30"/>
      <c r="F101" s="30"/>
      <c r="G101" s="30"/>
      <c r="H101" s="22"/>
    </row>
    <row r="102" spans="1:8" s="12" customFormat="1" ht="27" hidden="1" customHeight="1">
      <c r="A102" s="54"/>
      <c r="B102" s="37" t="s">
        <v>35</v>
      </c>
      <c r="C102" s="29">
        <v>16064000</v>
      </c>
      <c r="D102" s="29">
        <f t="shared" ref="D102:G102" si="32">+D103+D104</f>
        <v>0</v>
      </c>
      <c r="E102" s="29">
        <f t="shared" si="32"/>
        <v>0</v>
      </c>
      <c r="F102" s="29"/>
      <c r="G102" s="29">
        <f t="shared" si="32"/>
        <v>0</v>
      </c>
      <c r="H102" s="23"/>
    </row>
    <row r="103" spans="1:8" s="12" customFormat="1" ht="15" hidden="1" customHeight="1">
      <c r="A103" s="35"/>
      <c r="B103" s="31" t="s">
        <v>11</v>
      </c>
      <c r="C103" s="30">
        <v>16064000</v>
      </c>
      <c r="D103" s="30"/>
      <c r="E103" s="30"/>
      <c r="F103" s="30"/>
      <c r="G103" s="30"/>
      <c r="H103" s="24"/>
    </row>
    <row r="104" spans="1:8" s="12" customFormat="1" ht="15" hidden="1" customHeight="1">
      <c r="A104" s="35"/>
      <c r="B104" s="31" t="s">
        <v>12</v>
      </c>
      <c r="C104" s="30">
        <v>0</v>
      </c>
      <c r="D104" s="30"/>
      <c r="E104" s="30"/>
      <c r="F104" s="30"/>
      <c r="G104" s="30"/>
      <c r="H104" s="22"/>
    </row>
    <row r="105" spans="1:8" s="12" customFormat="1" ht="27" hidden="1" customHeight="1">
      <c r="A105" s="54"/>
      <c r="B105" s="37" t="s">
        <v>36</v>
      </c>
      <c r="C105" s="29">
        <v>16535599.999999998</v>
      </c>
      <c r="D105" s="29">
        <f t="shared" ref="D105:G105" si="33">+D106+D107</f>
        <v>0</v>
      </c>
      <c r="E105" s="29">
        <f t="shared" si="33"/>
        <v>0</v>
      </c>
      <c r="F105" s="29"/>
      <c r="G105" s="29">
        <f t="shared" si="33"/>
        <v>0</v>
      </c>
      <c r="H105" s="23"/>
    </row>
    <row r="106" spans="1:8" s="12" customFormat="1" ht="15" hidden="1" customHeight="1">
      <c r="A106" s="35"/>
      <c r="B106" s="31" t="s">
        <v>11</v>
      </c>
      <c r="C106" s="30">
        <v>16535599.999999998</v>
      </c>
      <c r="D106" s="30"/>
      <c r="E106" s="30"/>
      <c r="F106" s="30"/>
      <c r="G106" s="30"/>
      <c r="H106" s="24"/>
    </row>
    <row r="107" spans="1:8" s="12" customFormat="1" ht="15" hidden="1" customHeight="1">
      <c r="A107" s="35"/>
      <c r="B107" s="31" t="s">
        <v>12</v>
      </c>
      <c r="C107" s="30">
        <v>0</v>
      </c>
      <c r="D107" s="30"/>
      <c r="E107" s="30"/>
      <c r="F107" s="30"/>
      <c r="G107" s="30"/>
      <c r="H107" s="22"/>
    </row>
    <row r="108" spans="1:8" s="12" customFormat="1" ht="27" hidden="1" customHeight="1">
      <c r="A108" s="54"/>
      <c r="B108" s="37" t="s">
        <v>37</v>
      </c>
      <c r="C108" s="29">
        <v>180690400</v>
      </c>
      <c r="D108" s="29">
        <f t="shared" ref="D108:G108" si="34">+D109+D110</f>
        <v>0</v>
      </c>
      <c r="E108" s="29">
        <f t="shared" si="34"/>
        <v>0</v>
      </c>
      <c r="F108" s="29"/>
      <c r="G108" s="29">
        <f t="shared" si="34"/>
        <v>0</v>
      </c>
      <c r="H108" s="23"/>
    </row>
    <row r="109" spans="1:8" s="12" customFormat="1" ht="15" hidden="1" customHeight="1">
      <c r="A109" s="35"/>
      <c r="B109" s="31" t="s">
        <v>11</v>
      </c>
      <c r="C109" s="30">
        <v>49369500</v>
      </c>
      <c r="D109" s="30"/>
      <c r="E109" s="30"/>
      <c r="F109" s="30"/>
      <c r="G109" s="30"/>
      <c r="H109" s="24"/>
    </row>
    <row r="110" spans="1:8" s="12" customFormat="1" ht="15" hidden="1" customHeight="1">
      <c r="A110" s="35"/>
      <c r="B110" s="31" t="s">
        <v>12</v>
      </c>
      <c r="C110" s="30">
        <v>131320900</v>
      </c>
      <c r="D110" s="30"/>
      <c r="E110" s="30"/>
      <c r="F110" s="30"/>
      <c r="G110" s="30"/>
      <c r="H110" s="22"/>
    </row>
    <row r="111" spans="1:8" s="12" customFormat="1" ht="27" hidden="1" customHeight="1">
      <c r="A111" s="54"/>
      <c r="B111" s="37" t="s">
        <v>86</v>
      </c>
      <c r="C111" s="29">
        <v>55188900</v>
      </c>
      <c r="D111" s="29">
        <f t="shared" ref="D111:G111" si="35">+D112+D113</f>
        <v>0</v>
      </c>
      <c r="E111" s="29">
        <f t="shared" si="35"/>
        <v>0</v>
      </c>
      <c r="F111" s="29"/>
      <c r="G111" s="29">
        <f t="shared" si="35"/>
        <v>0</v>
      </c>
      <c r="H111" s="23"/>
    </row>
    <row r="112" spans="1:8" s="12" customFormat="1" ht="15" hidden="1" customHeight="1">
      <c r="A112" s="35"/>
      <c r="B112" s="31" t="s">
        <v>11</v>
      </c>
      <c r="C112" s="30">
        <v>55188900</v>
      </c>
      <c r="D112" s="30"/>
      <c r="E112" s="30"/>
      <c r="F112" s="30"/>
      <c r="G112" s="30"/>
      <c r="H112" s="24"/>
    </row>
    <row r="113" spans="1:8" s="12" customFormat="1" ht="15" hidden="1" customHeight="1">
      <c r="A113" s="35"/>
      <c r="B113" s="31" t="s">
        <v>12</v>
      </c>
      <c r="C113" s="30">
        <v>0</v>
      </c>
      <c r="D113" s="30"/>
      <c r="E113" s="30"/>
      <c r="F113" s="30"/>
      <c r="G113" s="30"/>
      <c r="H113" s="22"/>
    </row>
    <row r="114" spans="1:8" s="12" customFormat="1" ht="27" hidden="1" customHeight="1">
      <c r="A114" s="54"/>
      <c r="B114" s="37" t="s">
        <v>38</v>
      </c>
      <c r="C114" s="29">
        <v>471500</v>
      </c>
      <c r="D114" s="29">
        <f t="shared" ref="D114:G114" si="36">+D115+D116</f>
        <v>0</v>
      </c>
      <c r="E114" s="29">
        <f t="shared" si="36"/>
        <v>0</v>
      </c>
      <c r="F114" s="29"/>
      <c r="G114" s="29">
        <f t="shared" si="36"/>
        <v>0</v>
      </c>
      <c r="H114" s="23"/>
    </row>
    <row r="115" spans="1:8" s="12" customFormat="1" ht="15" hidden="1" customHeight="1">
      <c r="A115" s="35"/>
      <c r="B115" s="31" t="s">
        <v>11</v>
      </c>
      <c r="C115" s="30">
        <v>471500</v>
      </c>
      <c r="D115" s="30"/>
      <c r="E115" s="30"/>
      <c r="F115" s="30"/>
      <c r="G115" s="30"/>
      <c r="H115" s="24"/>
    </row>
    <row r="116" spans="1:8" s="12" customFormat="1" ht="15" hidden="1" customHeight="1">
      <c r="A116" s="35"/>
      <c r="B116" s="31" t="s">
        <v>12</v>
      </c>
      <c r="C116" s="30">
        <v>0</v>
      </c>
      <c r="D116" s="30"/>
      <c r="E116" s="30"/>
      <c r="F116" s="30"/>
      <c r="G116" s="30"/>
      <c r="H116" s="22"/>
    </row>
    <row r="117" spans="1:8" s="12" customFormat="1" ht="27" hidden="1" customHeight="1">
      <c r="A117" s="54"/>
      <c r="B117" s="37" t="s">
        <v>39</v>
      </c>
      <c r="C117" s="29">
        <v>14788100</v>
      </c>
      <c r="D117" s="29">
        <f t="shared" ref="D117:G117" si="37">+D118+D119</f>
        <v>0</v>
      </c>
      <c r="E117" s="29">
        <f t="shared" si="37"/>
        <v>0</v>
      </c>
      <c r="F117" s="29"/>
      <c r="G117" s="29">
        <f t="shared" si="37"/>
        <v>0</v>
      </c>
      <c r="H117" s="23"/>
    </row>
    <row r="118" spans="1:8" s="12" customFormat="1" ht="15" hidden="1" customHeight="1">
      <c r="A118" s="35"/>
      <c r="B118" s="31" t="s">
        <v>11</v>
      </c>
      <c r="C118" s="30">
        <v>14788100</v>
      </c>
      <c r="D118" s="30"/>
      <c r="E118" s="30"/>
      <c r="F118" s="30"/>
      <c r="G118" s="30"/>
      <c r="H118" s="24"/>
    </row>
    <row r="119" spans="1:8" s="12" customFormat="1" ht="15" hidden="1" customHeight="1">
      <c r="A119" s="35"/>
      <c r="B119" s="31" t="s">
        <v>12</v>
      </c>
      <c r="C119" s="30">
        <v>0</v>
      </c>
      <c r="D119" s="30"/>
      <c r="E119" s="30"/>
      <c r="F119" s="30"/>
      <c r="G119" s="30"/>
      <c r="H119" s="22"/>
    </row>
    <row r="120" spans="1:8" s="12" customFormat="1" ht="27" hidden="1" customHeight="1">
      <c r="A120" s="54"/>
      <c r="B120" s="37" t="s">
        <v>40</v>
      </c>
      <c r="C120" s="29">
        <v>1220058000</v>
      </c>
      <c r="D120" s="29">
        <f t="shared" ref="D120:G120" si="38">+D121+D122</f>
        <v>0</v>
      </c>
      <c r="E120" s="29">
        <f t="shared" si="38"/>
        <v>0</v>
      </c>
      <c r="F120" s="29"/>
      <c r="G120" s="29">
        <f t="shared" si="38"/>
        <v>0</v>
      </c>
      <c r="H120" s="23"/>
    </row>
    <row r="121" spans="1:8" s="12" customFormat="1" ht="15" hidden="1" customHeight="1">
      <c r="A121" s="35"/>
      <c r="B121" s="31" t="s">
        <v>11</v>
      </c>
      <c r="C121" s="30">
        <v>101733900</v>
      </c>
      <c r="D121" s="30"/>
      <c r="E121" s="30"/>
      <c r="F121" s="30"/>
      <c r="G121" s="30"/>
      <c r="H121" s="24"/>
    </row>
    <row r="122" spans="1:8" s="12" customFormat="1" ht="15" hidden="1" customHeight="1">
      <c r="A122" s="35"/>
      <c r="B122" s="31" t="s">
        <v>12</v>
      </c>
      <c r="C122" s="30">
        <v>1118324100</v>
      </c>
      <c r="D122" s="30"/>
      <c r="E122" s="30"/>
      <c r="F122" s="30"/>
      <c r="G122" s="30"/>
      <c r="H122" s="22"/>
    </row>
    <row r="123" spans="1:8" s="12" customFormat="1" ht="27" hidden="1" customHeight="1">
      <c r="A123" s="54"/>
      <c r="B123" s="37" t="s">
        <v>41</v>
      </c>
      <c r="C123" s="29">
        <v>8799400</v>
      </c>
      <c r="D123" s="29">
        <f t="shared" ref="D123:G123" si="39">+D124+D125</f>
        <v>0</v>
      </c>
      <c r="E123" s="29">
        <f t="shared" si="39"/>
        <v>0</v>
      </c>
      <c r="F123" s="29"/>
      <c r="G123" s="29">
        <f t="shared" si="39"/>
        <v>0</v>
      </c>
      <c r="H123" s="23"/>
    </row>
    <row r="124" spans="1:8" s="12" customFormat="1" ht="15" hidden="1" customHeight="1">
      <c r="A124" s="35"/>
      <c r="B124" s="31" t="s">
        <v>11</v>
      </c>
      <c r="C124" s="30">
        <v>8799400</v>
      </c>
      <c r="D124" s="30"/>
      <c r="E124" s="30"/>
      <c r="F124" s="30"/>
      <c r="G124" s="30"/>
      <c r="H124" s="24"/>
    </row>
    <row r="125" spans="1:8" s="12" customFormat="1" ht="15" hidden="1" customHeight="1">
      <c r="A125" s="35"/>
      <c r="B125" s="31" t="s">
        <v>12</v>
      </c>
      <c r="C125" s="30">
        <v>0</v>
      </c>
      <c r="D125" s="30"/>
      <c r="E125" s="30"/>
      <c r="F125" s="30"/>
      <c r="G125" s="30"/>
      <c r="H125" s="22"/>
    </row>
    <row r="126" spans="1:8" s="12" customFormat="1" ht="15" hidden="1" customHeight="1">
      <c r="A126" s="54"/>
      <c r="B126" s="37" t="s">
        <v>42</v>
      </c>
      <c r="C126" s="29">
        <v>366643700</v>
      </c>
      <c r="D126" s="29">
        <f t="shared" ref="D126:G126" si="40">+D127+D128</f>
        <v>0</v>
      </c>
      <c r="E126" s="29">
        <f t="shared" si="40"/>
        <v>0</v>
      </c>
      <c r="F126" s="29"/>
      <c r="G126" s="29">
        <f t="shared" si="40"/>
        <v>0</v>
      </c>
      <c r="H126" s="23"/>
    </row>
    <row r="127" spans="1:8" s="12" customFormat="1" ht="15" hidden="1" customHeight="1">
      <c r="A127" s="35"/>
      <c r="B127" s="31" t="s">
        <v>11</v>
      </c>
      <c r="C127" s="30">
        <v>366643700</v>
      </c>
      <c r="D127" s="30"/>
      <c r="E127" s="30"/>
      <c r="F127" s="30"/>
      <c r="G127" s="30"/>
      <c r="H127" s="24"/>
    </row>
    <row r="128" spans="1:8" s="12" customFormat="1" ht="15" hidden="1" customHeight="1">
      <c r="A128" s="35"/>
      <c r="B128" s="31" t="s">
        <v>12</v>
      </c>
      <c r="C128" s="30">
        <v>0</v>
      </c>
      <c r="D128" s="30"/>
      <c r="E128" s="30"/>
      <c r="F128" s="30"/>
      <c r="G128" s="30"/>
      <c r="H128" s="22"/>
    </row>
    <row r="129" spans="1:8" s="12" customFormat="1" ht="27" hidden="1" customHeight="1">
      <c r="A129" s="54"/>
      <c r="B129" s="37" t="s">
        <v>74</v>
      </c>
      <c r="C129" s="29">
        <v>112126700</v>
      </c>
      <c r="D129" s="29">
        <f t="shared" ref="D129:G129" si="41">+D130+D131</f>
        <v>0</v>
      </c>
      <c r="E129" s="29">
        <f t="shared" si="41"/>
        <v>0</v>
      </c>
      <c r="F129" s="29"/>
      <c r="G129" s="29">
        <f t="shared" si="41"/>
        <v>0</v>
      </c>
      <c r="H129" s="23"/>
    </row>
    <row r="130" spans="1:8" s="12" customFormat="1" ht="15" hidden="1" customHeight="1">
      <c r="A130" s="35"/>
      <c r="B130" s="31" t="s">
        <v>11</v>
      </c>
      <c r="C130" s="30">
        <v>112126700</v>
      </c>
      <c r="D130" s="30"/>
      <c r="E130" s="30"/>
      <c r="F130" s="30"/>
      <c r="G130" s="30"/>
      <c r="H130" s="24"/>
    </row>
    <row r="131" spans="1:8" s="12" customFormat="1" ht="15" hidden="1" customHeight="1">
      <c r="A131" s="35"/>
      <c r="B131" s="31" t="s">
        <v>12</v>
      </c>
      <c r="C131" s="30">
        <v>0</v>
      </c>
      <c r="D131" s="30"/>
      <c r="E131" s="30"/>
      <c r="F131" s="30"/>
      <c r="G131" s="30"/>
      <c r="H131" s="22"/>
    </row>
    <row r="132" spans="1:8" s="12" customFormat="1" ht="27" hidden="1" customHeight="1">
      <c r="A132" s="54"/>
      <c r="B132" s="37" t="s">
        <v>98</v>
      </c>
      <c r="C132" s="29">
        <v>93300</v>
      </c>
      <c r="D132" s="29">
        <f t="shared" ref="D132:G132" si="42">+D133+D134</f>
        <v>0</v>
      </c>
      <c r="E132" s="29">
        <f t="shared" si="42"/>
        <v>0</v>
      </c>
      <c r="F132" s="29"/>
      <c r="G132" s="29">
        <f t="shared" si="42"/>
        <v>0</v>
      </c>
      <c r="H132" s="23"/>
    </row>
    <row r="133" spans="1:8" s="12" customFormat="1" ht="15" hidden="1" customHeight="1">
      <c r="A133" s="35"/>
      <c r="B133" s="31" t="s">
        <v>11</v>
      </c>
      <c r="C133" s="30">
        <v>93300</v>
      </c>
      <c r="D133" s="30"/>
      <c r="E133" s="30"/>
      <c r="F133" s="30"/>
      <c r="G133" s="30"/>
      <c r="H133" s="24"/>
    </row>
    <row r="134" spans="1:8" s="12" customFormat="1" ht="15" hidden="1" customHeight="1">
      <c r="A134" s="35"/>
      <c r="B134" s="31" t="s">
        <v>12</v>
      </c>
      <c r="C134" s="30">
        <v>0</v>
      </c>
      <c r="D134" s="30"/>
      <c r="E134" s="30"/>
      <c r="F134" s="30"/>
      <c r="G134" s="30"/>
      <c r="H134" s="22"/>
    </row>
    <row r="135" spans="1:8" s="12" customFormat="1" ht="24.75" hidden="1" customHeight="1">
      <c r="A135" s="54"/>
      <c r="B135" s="37" t="s">
        <v>75</v>
      </c>
      <c r="C135" s="29">
        <v>3306130900</v>
      </c>
      <c r="D135" s="29">
        <f t="shared" ref="D135:G135" si="43">+D136+D137</f>
        <v>0</v>
      </c>
      <c r="E135" s="29">
        <f t="shared" si="43"/>
        <v>0</v>
      </c>
      <c r="F135" s="29"/>
      <c r="G135" s="29">
        <f t="shared" si="43"/>
        <v>0</v>
      </c>
      <c r="H135" s="47"/>
    </row>
    <row r="136" spans="1:8" s="12" customFormat="1" ht="15" hidden="1" customHeight="1">
      <c r="A136" s="35"/>
      <c r="B136" s="31" t="s">
        <v>11</v>
      </c>
      <c r="C136" s="30">
        <v>3289982400</v>
      </c>
      <c r="D136" s="30"/>
      <c r="E136" s="30"/>
      <c r="F136" s="30"/>
      <c r="G136" s="30"/>
      <c r="H136" s="24"/>
    </row>
    <row r="137" spans="1:8" s="12" customFormat="1" ht="15" hidden="1" customHeight="1">
      <c r="A137" s="35"/>
      <c r="B137" s="31" t="s">
        <v>12</v>
      </c>
      <c r="C137" s="30">
        <v>16148500</v>
      </c>
      <c r="D137" s="30"/>
      <c r="E137" s="30"/>
      <c r="F137" s="30"/>
      <c r="G137" s="30"/>
      <c r="H137" s="22"/>
    </row>
    <row r="138" spans="1:8" s="12" customFormat="1" ht="15" hidden="1" customHeight="1">
      <c r="A138" s="53">
        <v>10</v>
      </c>
      <c r="B138" s="36" t="s">
        <v>43</v>
      </c>
      <c r="C138" s="28">
        <f>+C139+C142+C145+C148+C151+C154+C157</f>
        <v>1379634400</v>
      </c>
      <c r="D138" s="28">
        <f t="shared" ref="D138:G138" si="44">+D139+D142+D145+D148+D151+D154+D157</f>
        <v>0</v>
      </c>
      <c r="E138" s="28">
        <f t="shared" si="44"/>
        <v>0</v>
      </c>
      <c r="F138" s="28"/>
      <c r="G138" s="28">
        <f t="shared" si="44"/>
        <v>0</v>
      </c>
      <c r="H138" s="26"/>
    </row>
    <row r="139" spans="1:8" ht="15" hidden="1" customHeight="1">
      <c r="A139" s="54"/>
      <c r="B139" s="37" t="s">
        <v>10</v>
      </c>
      <c r="C139" s="29">
        <v>682217800</v>
      </c>
      <c r="D139" s="29">
        <f t="shared" ref="D139:G139" si="45">+D140+D141</f>
        <v>0</v>
      </c>
      <c r="E139" s="29">
        <f t="shared" si="45"/>
        <v>0</v>
      </c>
      <c r="F139" s="29"/>
      <c r="G139" s="29">
        <f t="shared" si="45"/>
        <v>0</v>
      </c>
      <c r="H139" s="24"/>
    </row>
    <row r="140" spans="1:8" s="12" customFormat="1" ht="15" hidden="1" customHeight="1">
      <c r="A140" s="35"/>
      <c r="B140" s="31" t="s">
        <v>11</v>
      </c>
      <c r="C140" s="30">
        <v>464704000</v>
      </c>
      <c r="D140" s="30"/>
      <c r="E140" s="30"/>
      <c r="F140" s="30"/>
      <c r="G140" s="30"/>
      <c r="H140" s="22"/>
    </row>
    <row r="141" spans="1:8" s="12" customFormat="1" ht="15" hidden="1" customHeight="1">
      <c r="A141" s="35"/>
      <c r="B141" s="31" t="s">
        <v>12</v>
      </c>
      <c r="C141" s="30">
        <v>217513900</v>
      </c>
      <c r="D141" s="30"/>
      <c r="E141" s="30"/>
      <c r="F141" s="30"/>
      <c r="G141" s="30"/>
      <c r="H141" s="23"/>
    </row>
    <row r="142" spans="1:8" ht="15" hidden="1" customHeight="1">
      <c r="A142" s="54"/>
      <c r="B142" s="37" t="s">
        <v>44</v>
      </c>
      <c r="C142" s="29">
        <v>18984400</v>
      </c>
      <c r="D142" s="29">
        <f t="shared" ref="D142:G142" si="46">+D143+D144</f>
        <v>0</v>
      </c>
      <c r="E142" s="29">
        <f t="shared" si="46"/>
        <v>0</v>
      </c>
      <c r="F142" s="29"/>
      <c r="G142" s="29">
        <f t="shared" si="46"/>
        <v>0</v>
      </c>
      <c r="H142" s="24"/>
    </row>
    <row r="143" spans="1:8" s="12" customFormat="1" ht="15" hidden="1" customHeight="1">
      <c r="A143" s="35"/>
      <c r="B143" s="31" t="s">
        <v>11</v>
      </c>
      <c r="C143" s="30">
        <v>18984400</v>
      </c>
      <c r="D143" s="30"/>
      <c r="E143" s="30"/>
      <c r="F143" s="30"/>
      <c r="G143" s="30"/>
      <c r="H143" s="22"/>
    </row>
    <row r="144" spans="1:8" s="12" customFormat="1" ht="15" hidden="1" customHeight="1">
      <c r="A144" s="35"/>
      <c r="B144" s="31" t="s">
        <v>12</v>
      </c>
      <c r="C144" s="30">
        <v>0</v>
      </c>
      <c r="D144" s="30"/>
      <c r="E144" s="30"/>
      <c r="F144" s="30"/>
      <c r="G144" s="30"/>
      <c r="H144" s="23"/>
    </row>
    <row r="145" spans="1:8" ht="15" hidden="1" customHeight="1">
      <c r="A145" s="54"/>
      <c r="B145" s="37" t="s">
        <v>87</v>
      </c>
      <c r="C145" s="29">
        <v>355150400</v>
      </c>
      <c r="D145" s="29">
        <f t="shared" ref="D145:G145" si="47">+D146+D147</f>
        <v>0</v>
      </c>
      <c r="E145" s="29">
        <f t="shared" si="47"/>
        <v>0</v>
      </c>
      <c r="F145" s="29"/>
      <c r="G145" s="29">
        <f t="shared" si="47"/>
        <v>0</v>
      </c>
      <c r="H145" s="24"/>
    </row>
    <row r="146" spans="1:8" s="12" customFormat="1" ht="15" hidden="1" customHeight="1">
      <c r="A146" s="35"/>
      <c r="B146" s="31" t="s">
        <v>11</v>
      </c>
      <c r="C146" s="30">
        <v>355150400</v>
      </c>
      <c r="D146" s="30"/>
      <c r="E146" s="30"/>
      <c r="F146" s="30"/>
      <c r="G146" s="30"/>
      <c r="H146" s="22"/>
    </row>
    <row r="147" spans="1:8" s="12" customFormat="1" ht="15" hidden="1" customHeight="1">
      <c r="A147" s="35"/>
      <c r="B147" s="31" t="s">
        <v>12</v>
      </c>
      <c r="C147" s="30">
        <v>0</v>
      </c>
      <c r="D147" s="30"/>
      <c r="E147" s="30"/>
      <c r="F147" s="30"/>
      <c r="G147" s="30"/>
      <c r="H147" s="23"/>
    </row>
    <row r="148" spans="1:8" ht="15" hidden="1" customHeight="1">
      <c r="A148" s="54"/>
      <c r="B148" s="37" t="s">
        <v>45</v>
      </c>
      <c r="C148" s="29">
        <v>10244900</v>
      </c>
      <c r="D148" s="29">
        <f t="shared" ref="D148:G148" si="48">+D149+D150</f>
        <v>0</v>
      </c>
      <c r="E148" s="29">
        <f t="shared" si="48"/>
        <v>0</v>
      </c>
      <c r="F148" s="29"/>
      <c r="G148" s="29">
        <f t="shared" si="48"/>
        <v>0</v>
      </c>
      <c r="H148" s="24"/>
    </row>
    <row r="149" spans="1:8" s="12" customFormat="1" ht="15" hidden="1" customHeight="1">
      <c r="A149" s="35"/>
      <c r="B149" s="31" t="s">
        <v>11</v>
      </c>
      <c r="C149" s="30">
        <v>10244900</v>
      </c>
      <c r="D149" s="30"/>
      <c r="E149" s="30"/>
      <c r="F149" s="30"/>
      <c r="G149" s="30"/>
      <c r="H149" s="22"/>
    </row>
    <row r="150" spans="1:8" s="12" customFormat="1" ht="15" hidden="1" customHeight="1">
      <c r="A150" s="35"/>
      <c r="B150" s="31" t="s">
        <v>12</v>
      </c>
      <c r="C150" s="30">
        <v>0</v>
      </c>
      <c r="D150" s="30"/>
      <c r="E150" s="30"/>
      <c r="F150" s="30"/>
      <c r="G150" s="30"/>
      <c r="H150" s="23"/>
    </row>
    <row r="151" spans="1:8" ht="15" hidden="1" customHeight="1">
      <c r="A151" s="54"/>
      <c r="B151" s="37" t="s">
        <v>46</v>
      </c>
      <c r="C151" s="29">
        <v>94253300</v>
      </c>
      <c r="D151" s="29">
        <f t="shared" ref="D151:G151" si="49">+D152+D153</f>
        <v>0</v>
      </c>
      <c r="E151" s="29">
        <f t="shared" si="49"/>
        <v>0</v>
      </c>
      <c r="F151" s="29"/>
      <c r="G151" s="29">
        <f t="shared" si="49"/>
        <v>0</v>
      </c>
      <c r="H151" s="24"/>
    </row>
    <row r="152" spans="1:8" s="12" customFormat="1" ht="15" hidden="1" customHeight="1">
      <c r="A152" s="35"/>
      <c r="B152" s="31" t="s">
        <v>11</v>
      </c>
      <c r="C152" s="30">
        <v>94253300</v>
      </c>
      <c r="D152" s="30"/>
      <c r="E152" s="30"/>
      <c r="F152" s="30"/>
      <c r="G152" s="30"/>
      <c r="H152" s="22"/>
    </row>
    <row r="153" spans="1:8" s="12" customFormat="1" ht="15" hidden="1" customHeight="1">
      <c r="A153" s="35"/>
      <c r="B153" s="31" t="s">
        <v>12</v>
      </c>
      <c r="C153" s="30">
        <v>0</v>
      </c>
      <c r="D153" s="30"/>
      <c r="E153" s="30"/>
      <c r="F153" s="30"/>
      <c r="G153" s="30"/>
      <c r="H153" s="23"/>
    </row>
    <row r="154" spans="1:8" ht="15" hidden="1" customHeight="1">
      <c r="A154" s="54"/>
      <c r="B154" s="37" t="s">
        <v>47</v>
      </c>
      <c r="C154" s="29">
        <v>120648600</v>
      </c>
      <c r="D154" s="29">
        <f t="shared" ref="D154:G154" si="50">+D155+D156</f>
        <v>0</v>
      </c>
      <c r="E154" s="29">
        <f t="shared" si="50"/>
        <v>0</v>
      </c>
      <c r="F154" s="29"/>
      <c r="G154" s="29">
        <f t="shared" si="50"/>
        <v>0</v>
      </c>
      <c r="H154" s="24"/>
    </row>
    <row r="155" spans="1:8" s="12" customFormat="1" ht="15" hidden="1" customHeight="1">
      <c r="A155" s="35"/>
      <c r="B155" s="31" t="s">
        <v>11</v>
      </c>
      <c r="C155" s="30">
        <v>120648600</v>
      </c>
      <c r="D155" s="30"/>
      <c r="E155" s="30"/>
      <c r="F155" s="30"/>
      <c r="G155" s="30"/>
      <c r="H155" s="22"/>
    </row>
    <row r="156" spans="1:8" s="12" customFormat="1" ht="15" hidden="1" customHeight="1">
      <c r="A156" s="35"/>
      <c r="B156" s="31" t="s">
        <v>12</v>
      </c>
      <c r="C156" s="30">
        <v>0</v>
      </c>
      <c r="D156" s="30"/>
      <c r="E156" s="30"/>
      <c r="F156" s="30"/>
      <c r="G156" s="30"/>
      <c r="H156" s="23"/>
    </row>
    <row r="157" spans="1:8" ht="15" hidden="1" customHeight="1">
      <c r="A157" s="54"/>
      <c r="B157" s="37" t="s">
        <v>88</v>
      </c>
      <c r="C157" s="29">
        <v>98135000</v>
      </c>
      <c r="D157" s="29">
        <f t="shared" ref="D157:G157" si="51">+D158+D159</f>
        <v>0</v>
      </c>
      <c r="E157" s="29">
        <f t="shared" si="51"/>
        <v>0</v>
      </c>
      <c r="F157" s="29"/>
      <c r="G157" s="29">
        <f t="shared" si="51"/>
        <v>0</v>
      </c>
      <c r="H157" s="48"/>
    </row>
    <row r="158" spans="1:8" s="12" customFormat="1" ht="15" hidden="1" customHeight="1">
      <c r="A158" s="35"/>
      <c r="B158" s="31" t="s">
        <v>11</v>
      </c>
      <c r="C158" s="30">
        <v>98135000</v>
      </c>
      <c r="D158" s="30"/>
      <c r="E158" s="30"/>
      <c r="F158" s="30"/>
      <c r="G158" s="30"/>
      <c r="H158" s="22"/>
    </row>
    <row r="159" spans="1:8" s="12" customFormat="1" ht="15" hidden="1" customHeight="1">
      <c r="A159" s="35"/>
      <c r="B159" s="31" t="s">
        <v>12</v>
      </c>
      <c r="C159" s="30">
        <v>0</v>
      </c>
      <c r="D159" s="30"/>
      <c r="E159" s="30"/>
      <c r="F159" s="30"/>
      <c r="G159" s="30"/>
      <c r="H159" s="23"/>
    </row>
    <row r="160" spans="1:8" s="12" customFormat="1" ht="15" hidden="1" customHeight="1">
      <c r="A160" s="53">
        <v>14</v>
      </c>
      <c r="B160" s="36" t="s">
        <v>48</v>
      </c>
      <c r="C160" s="28">
        <f>+C161+C164+C167</f>
        <v>1391668200</v>
      </c>
      <c r="D160" s="28">
        <f t="shared" ref="D160:G160" si="52">+D161+D164+D167</f>
        <v>0</v>
      </c>
      <c r="E160" s="28">
        <f t="shared" si="52"/>
        <v>0</v>
      </c>
      <c r="F160" s="28"/>
      <c r="G160" s="28">
        <f t="shared" si="52"/>
        <v>0</v>
      </c>
      <c r="H160" s="26"/>
    </row>
    <row r="161" spans="1:8" ht="15" hidden="1" customHeight="1">
      <c r="A161" s="54"/>
      <c r="B161" s="37" t="s">
        <v>10</v>
      </c>
      <c r="C161" s="29">
        <v>366579300</v>
      </c>
      <c r="D161" s="29">
        <f t="shared" ref="D161:G161" si="53">+D162+D163</f>
        <v>0</v>
      </c>
      <c r="E161" s="29">
        <f t="shared" si="53"/>
        <v>0</v>
      </c>
      <c r="F161" s="29"/>
      <c r="G161" s="29">
        <f t="shared" si="53"/>
        <v>0</v>
      </c>
      <c r="H161" s="24"/>
    </row>
    <row r="162" spans="1:8" s="12" customFormat="1" ht="15" hidden="1" customHeight="1">
      <c r="A162" s="35"/>
      <c r="B162" s="31" t="s">
        <v>11</v>
      </c>
      <c r="C162" s="30">
        <v>366579300</v>
      </c>
      <c r="D162" s="30"/>
      <c r="E162" s="30"/>
      <c r="F162" s="30"/>
      <c r="G162" s="30"/>
      <c r="H162" s="22"/>
    </row>
    <row r="163" spans="1:8" s="12" customFormat="1" ht="15" hidden="1" customHeight="1">
      <c r="A163" s="35"/>
      <c r="B163" s="31" t="s">
        <v>12</v>
      </c>
      <c r="C163" s="30">
        <v>0</v>
      </c>
      <c r="D163" s="30"/>
      <c r="E163" s="30"/>
      <c r="F163" s="30"/>
      <c r="G163" s="30"/>
      <c r="H163" s="23"/>
    </row>
    <row r="164" spans="1:8" hidden="1">
      <c r="A164" s="54"/>
      <c r="B164" s="37" t="s">
        <v>49</v>
      </c>
      <c r="C164" s="29">
        <v>3865300</v>
      </c>
      <c r="D164" s="29">
        <f t="shared" ref="D164:G164" si="54">+D165+D166</f>
        <v>0</v>
      </c>
      <c r="E164" s="29">
        <f t="shared" si="54"/>
        <v>0</v>
      </c>
      <c r="F164" s="29"/>
      <c r="G164" s="29">
        <f t="shared" si="54"/>
        <v>0</v>
      </c>
      <c r="H164" s="24"/>
    </row>
    <row r="165" spans="1:8" s="12" customFormat="1" ht="15" hidden="1" customHeight="1">
      <c r="A165" s="35"/>
      <c r="B165" s="31" t="s">
        <v>11</v>
      </c>
      <c r="C165" s="30">
        <v>3865300</v>
      </c>
      <c r="D165" s="30"/>
      <c r="E165" s="30"/>
      <c r="F165" s="30"/>
      <c r="G165" s="30"/>
      <c r="H165" s="22"/>
    </row>
    <row r="166" spans="1:8" s="12" customFormat="1" ht="15" hidden="1" customHeight="1">
      <c r="A166" s="35"/>
      <c r="B166" s="31" t="s">
        <v>12</v>
      </c>
      <c r="C166" s="30">
        <v>0</v>
      </c>
      <c r="D166" s="30"/>
      <c r="E166" s="30"/>
      <c r="F166" s="30"/>
      <c r="G166" s="30"/>
      <c r="H166" s="23"/>
    </row>
    <row r="167" spans="1:8" ht="24" hidden="1" customHeight="1">
      <c r="A167" s="54"/>
      <c r="B167" s="37" t="s">
        <v>89</v>
      </c>
      <c r="C167" s="29">
        <v>1021223600</v>
      </c>
      <c r="D167" s="29">
        <f t="shared" ref="D167:G167" si="55">+D168+D169</f>
        <v>0</v>
      </c>
      <c r="E167" s="29">
        <f t="shared" si="55"/>
        <v>0</v>
      </c>
      <c r="F167" s="29"/>
      <c r="G167" s="29">
        <f t="shared" si="55"/>
        <v>0</v>
      </c>
      <c r="H167" s="48"/>
    </row>
    <row r="168" spans="1:8" s="12" customFormat="1" ht="15" hidden="1" customHeight="1">
      <c r="A168" s="35"/>
      <c r="B168" s="51" t="s">
        <v>11</v>
      </c>
      <c r="C168" s="30">
        <v>1021223600</v>
      </c>
      <c r="D168" s="30"/>
      <c r="E168" s="30"/>
      <c r="F168" s="30"/>
      <c r="G168" s="30"/>
      <c r="H168" s="22"/>
    </row>
    <row r="169" spans="1:8" s="12" customFormat="1" ht="15" hidden="1" customHeight="1">
      <c r="A169" s="35"/>
      <c r="B169" s="31" t="s">
        <v>12</v>
      </c>
      <c r="C169" s="30">
        <v>0</v>
      </c>
      <c r="D169" s="30"/>
      <c r="E169" s="30"/>
      <c r="F169" s="30"/>
      <c r="G169" s="30"/>
      <c r="H169" s="23"/>
    </row>
    <row r="170" spans="1:8" s="12" customFormat="1" ht="15" hidden="1" customHeight="1">
      <c r="A170" s="53">
        <v>15</v>
      </c>
      <c r="B170" s="36" t="s">
        <v>50</v>
      </c>
      <c r="C170" s="28">
        <f>+C171+C174+C177+C180</f>
        <v>277510800</v>
      </c>
      <c r="D170" s="28">
        <f t="shared" ref="D170:G170" si="56">+D171+D174+D177+D180</f>
        <v>0</v>
      </c>
      <c r="E170" s="28">
        <f t="shared" si="56"/>
        <v>0</v>
      </c>
      <c r="F170" s="28"/>
      <c r="G170" s="28">
        <f t="shared" si="56"/>
        <v>0</v>
      </c>
      <c r="H170" s="26"/>
    </row>
    <row r="171" spans="1:8" s="12" customFormat="1" ht="15" hidden="1" customHeight="1">
      <c r="A171" s="54"/>
      <c r="B171" s="37" t="s">
        <v>10</v>
      </c>
      <c r="C171" s="29">
        <v>135295200</v>
      </c>
      <c r="D171" s="29">
        <f t="shared" ref="D171:G171" si="57">+D172+D173</f>
        <v>0</v>
      </c>
      <c r="E171" s="29">
        <f t="shared" si="57"/>
        <v>0</v>
      </c>
      <c r="F171" s="29"/>
      <c r="G171" s="29">
        <f t="shared" si="57"/>
        <v>0</v>
      </c>
      <c r="H171" s="22"/>
    </row>
    <row r="172" spans="1:8" s="12" customFormat="1" ht="15" hidden="1" customHeight="1">
      <c r="A172" s="35"/>
      <c r="B172" s="31" t="s">
        <v>11</v>
      </c>
      <c r="C172" s="30">
        <v>135295200</v>
      </c>
      <c r="D172" s="30"/>
      <c r="E172" s="30"/>
      <c r="F172" s="30"/>
      <c r="G172" s="30"/>
      <c r="H172" s="23"/>
    </row>
    <row r="173" spans="1:8" s="12" customFormat="1" ht="15" hidden="1" customHeight="1">
      <c r="A173" s="35"/>
      <c r="B173" s="31" t="s">
        <v>12</v>
      </c>
      <c r="C173" s="30">
        <v>0</v>
      </c>
      <c r="D173" s="30"/>
      <c r="E173" s="30"/>
      <c r="F173" s="30"/>
      <c r="G173" s="30"/>
      <c r="H173" s="24"/>
    </row>
    <row r="174" spans="1:8" s="12" customFormat="1" ht="15" hidden="1" customHeight="1">
      <c r="A174" s="54"/>
      <c r="B174" s="37" t="s">
        <v>51</v>
      </c>
      <c r="C174" s="29">
        <v>19913000</v>
      </c>
      <c r="D174" s="29">
        <f t="shared" ref="D174:G174" si="58">+D175+D176</f>
        <v>0</v>
      </c>
      <c r="E174" s="29">
        <f t="shared" si="58"/>
        <v>0</v>
      </c>
      <c r="F174" s="29"/>
      <c r="G174" s="29">
        <f t="shared" si="58"/>
        <v>0</v>
      </c>
      <c r="H174" s="22"/>
    </row>
    <row r="175" spans="1:8" s="12" customFormat="1" ht="15" hidden="1" customHeight="1">
      <c r="A175" s="35"/>
      <c r="B175" s="31" t="s">
        <v>11</v>
      </c>
      <c r="C175" s="30">
        <v>19913000</v>
      </c>
      <c r="D175" s="30"/>
      <c r="E175" s="30"/>
      <c r="F175" s="30"/>
      <c r="G175" s="30"/>
      <c r="H175" s="23"/>
    </row>
    <row r="176" spans="1:8" s="12" customFormat="1" ht="15" hidden="1" customHeight="1">
      <c r="A176" s="35"/>
      <c r="B176" s="31" t="s">
        <v>12</v>
      </c>
      <c r="C176" s="30">
        <v>0</v>
      </c>
      <c r="D176" s="30"/>
      <c r="E176" s="30"/>
      <c r="F176" s="30"/>
      <c r="G176" s="30"/>
      <c r="H176" s="24"/>
    </row>
    <row r="177" spans="1:8" s="12" customFormat="1" ht="15" hidden="1" customHeight="1">
      <c r="A177" s="54"/>
      <c r="B177" s="37" t="s">
        <v>52</v>
      </c>
      <c r="C177" s="29">
        <v>109696200</v>
      </c>
      <c r="D177" s="29">
        <f t="shared" ref="D177:G177" si="59">+D178+D179</f>
        <v>0</v>
      </c>
      <c r="E177" s="29">
        <f t="shared" si="59"/>
        <v>0</v>
      </c>
      <c r="F177" s="29"/>
      <c r="G177" s="29">
        <f t="shared" si="59"/>
        <v>0</v>
      </c>
      <c r="H177" s="22"/>
    </row>
    <row r="178" spans="1:8" s="12" customFormat="1" ht="15" hidden="1" customHeight="1">
      <c r="A178" s="35"/>
      <c r="B178" s="31" t="s">
        <v>11</v>
      </c>
      <c r="C178" s="30">
        <v>109696200</v>
      </c>
      <c r="D178" s="30"/>
      <c r="E178" s="30"/>
      <c r="F178" s="30"/>
      <c r="G178" s="30"/>
      <c r="H178" s="23"/>
    </row>
    <row r="179" spans="1:8" s="12" customFormat="1" ht="15" hidden="1" customHeight="1">
      <c r="A179" s="35"/>
      <c r="B179" s="31" t="s">
        <v>12</v>
      </c>
      <c r="C179" s="30">
        <v>0</v>
      </c>
      <c r="D179" s="30"/>
      <c r="E179" s="30"/>
      <c r="F179" s="30"/>
      <c r="G179" s="30"/>
      <c r="H179" s="24"/>
    </row>
    <row r="180" spans="1:8" s="12" customFormat="1" ht="15" hidden="1" customHeight="1">
      <c r="A180" s="54"/>
      <c r="B180" s="37" t="s">
        <v>90</v>
      </c>
      <c r="C180" s="29">
        <v>12606400</v>
      </c>
      <c r="D180" s="29">
        <f t="shared" ref="D180:G180" si="60">+D181+D182</f>
        <v>0</v>
      </c>
      <c r="E180" s="29">
        <f t="shared" si="60"/>
        <v>0</v>
      </c>
      <c r="F180" s="29"/>
      <c r="G180" s="29">
        <f t="shared" si="60"/>
        <v>0</v>
      </c>
      <c r="H180" s="49"/>
    </row>
    <row r="181" spans="1:8" s="12" customFormat="1" ht="15" hidden="1" customHeight="1">
      <c r="A181" s="35"/>
      <c r="B181" s="51" t="s">
        <v>11</v>
      </c>
      <c r="C181" s="30">
        <v>12606400</v>
      </c>
      <c r="D181" s="30"/>
      <c r="E181" s="30"/>
      <c r="F181" s="30"/>
      <c r="G181" s="30"/>
      <c r="H181" s="22"/>
    </row>
    <row r="182" spans="1:8" s="12" customFormat="1" ht="15" hidden="1" customHeight="1">
      <c r="A182" s="35"/>
      <c r="B182" s="31" t="s">
        <v>12</v>
      </c>
      <c r="C182" s="30">
        <v>0</v>
      </c>
      <c r="D182" s="30"/>
      <c r="E182" s="30"/>
      <c r="F182" s="30"/>
      <c r="G182" s="30"/>
      <c r="H182" s="25"/>
    </row>
    <row r="183" spans="1:8" s="12" customFormat="1" ht="15" hidden="1" customHeight="1">
      <c r="A183" s="53">
        <v>16</v>
      </c>
      <c r="B183" s="36" t="s">
        <v>91</v>
      </c>
      <c r="C183" s="28">
        <f>+C184+C187+C190+C193</f>
        <v>11319431700</v>
      </c>
      <c r="D183" s="28">
        <f t="shared" ref="D183:G183" si="61">+D184+D187+D190+D193</f>
        <v>0</v>
      </c>
      <c r="E183" s="28">
        <f t="shared" si="61"/>
        <v>0</v>
      </c>
      <c r="F183" s="28"/>
      <c r="G183" s="28">
        <f t="shared" si="61"/>
        <v>0</v>
      </c>
      <c r="H183" s="26"/>
    </row>
    <row r="184" spans="1:8" s="12" customFormat="1" ht="15" hidden="1" customHeight="1">
      <c r="A184" s="54"/>
      <c r="B184" s="37" t="s">
        <v>10</v>
      </c>
      <c r="C184" s="29">
        <v>10790989000</v>
      </c>
      <c r="D184" s="29">
        <f t="shared" ref="D184:G184" si="62">+D185+D186</f>
        <v>0</v>
      </c>
      <c r="E184" s="29">
        <f t="shared" si="62"/>
        <v>0</v>
      </c>
      <c r="F184" s="29"/>
      <c r="G184" s="29">
        <f t="shared" si="62"/>
        <v>0</v>
      </c>
      <c r="H184" s="22"/>
    </row>
    <row r="185" spans="1:8" s="12" customFormat="1" ht="15" hidden="1" customHeight="1">
      <c r="A185" s="35"/>
      <c r="B185" s="31" t="s">
        <v>11</v>
      </c>
      <c r="C185" s="30">
        <v>3658711900</v>
      </c>
      <c r="D185" s="30"/>
      <c r="E185" s="30"/>
      <c r="F185" s="30"/>
      <c r="G185" s="30"/>
      <c r="H185" s="23"/>
    </row>
    <row r="186" spans="1:8" s="12" customFormat="1" ht="15" hidden="1" customHeight="1">
      <c r="A186" s="35"/>
      <c r="B186" s="31" t="s">
        <v>12</v>
      </c>
      <c r="C186" s="30">
        <v>7132277200</v>
      </c>
      <c r="D186" s="30"/>
      <c r="E186" s="30"/>
      <c r="F186" s="30"/>
      <c r="G186" s="30"/>
      <c r="H186" s="24"/>
    </row>
    <row r="187" spans="1:8" s="12" customFormat="1" ht="15" hidden="1" customHeight="1">
      <c r="A187" s="54"/>
      <c r="B187" s="37" t="s">
        <v>53</v>
      </c>
      <c r="C187" s="29">
        <v>482649500</v>
      </c>
      <c r="D187" s="29">
        <f t="shared" ref="D187:G187" si="63">+D188+D189</f>
        <v>0</v>
      </c>
      <c r="E187" s="29">
        <f t="shared" si="63"/>
        <v>0</v>
      </c>
      <c r="F187" s="29"/>
      <c r="G187" s="29">
        <f t="shared" si="63"/>
        <v>0</v>
      </c>
      <c r="H187" s="22"/>
    </row>
    <row r="188" spans="1:8" s="12" customFormat="1" ht="15" hidden="1" customHeight="1">
      <c r="A188" s="35"/>
      <c r="B188" s="31" t="s">
        <v>11</v>
      </c>
      <c r="C188" s="30">
        <v>416244400</v>
      </c>
      <c r="D188" s="30"/>
      <c r="E188" s="30"/>
      <c r="F188" s="30"/>
      <c r="G188" s="30"/>
      <c r="H188" s="23"/>
    </row>
    <row r="189" spans="1:8" s="12" customFormat="1" ht="15" hidden="1" customHeight="1">
      <c r="A189" s="35"/>
      <c r="B189" s="31" t="s">
        <v>12</v>
      </c>
      <c r="C189" s="30">
        <v>66405100.000000007</v>
      </c>
      <c r="D189" s="30"/>
      <c r="E189" s="30"/>
      <c r="F189" s="30"/>
      <c r="G189" s="30"/>
      <c r="H189" s="24"/>
    </row>
    <row r="190" spans="1:8" s="12" customFormat="1" ht="15" hidden="1" customHeight="1">
      <c r="A190" s="54"/>
      <c r="B190" s="37" t="s">
        <v>54</v>
      </c>
      <c r="C190" s="29">
        <v>11661500</v>
      </c>
      <c r="D190" s="29">
        <f t="shared" ref="D190:G190" si="64">+D191+D192</f>
        <v>0</v>
      </c>
      <c r="E190" s="29">
        <f t="shared" si="64"/>
        <v>0</v>
      </c>
      <c r="F190" s="29"/>
      <c r="G190" s="29">
        <f t="shared" si="64"/>
        <v>0</v>
      </c>
      <c r="H190" s="22"/>
    </row>
    <row r="191" spans="1:8" s="12" customFormat="1" ht="15" hidden="1" customHeight="1">
      <c r="A191" s="35"/>
      <c r="B191" s="31" t="s">
        <v>11</v>
      </c>
      <c r="C191" s="30">
        <v>11661500</v>
      </c>
      <c r="D191" s="30"/>
      <c r="E191" s="30"/>
      <c r="F191" s="30"/>
      <c r="G191" s="30"/>
      <c r="H191" s="22"/>
    </row>
    <row r="192" spans="1:8" s="12" customFormat="1" ht="15" hidden="1" customHeight="1">
      <c r="A192" s="35"/>
      <c r="B192" s="31" t="s">
        <v>12</v>
      </c>
      <c r="C192" s="30">
        <v>0</v>
      </c>
      <c r="D192" s="30"/>
      <c r="E192" s="30"/>
      <c r="F192" s="30"/>
      <c r="G192" s="30"/>
      <c r="H192" s="23"/>
    </row>
    <row r="193" spans="1:8" ht="15" hidden="1" customHeight="1">
      <c r="A193" s="54"/>
      <c r="B193" s="37" t="s">
        <v>55</v>
      </c>
      <c r="C193" s="29">
        <v>34131700</v>
      </c>
      <c r="D193" s="29">
        <f t="shared" ref="D193:G193" si="65">+D194+D195</f>
        <v>0</v>
      </c>
      <c r="E193" s="29">
        <f t="shared" si="65"/>
        <v>0</v>
      </c>
      <c r="F193" s="29"/>
      <c r="G193" s="29">
        <f t="shared" si="65"/>
        <v>0</v>
      </c>
      <c r="H193" s="48"/>
    </row>
    <row r="194" spans="1:8" s="12" customFormat="1" ht="15" hidden="1" customHeight="1">
      <c r="A194" s="35"/>
      <c r="B194" s="31" t="s">
        <v>11</v>
      </c>
      <c r="C194" s="30">
        <v>34131700</v>
      </c>
      <c r="D194" s="30"/>
      <c r="E194" s="30"/>
      <c r="F194" s="30"/>
      <c r="G194" s="30"/>
      <c r="H194" s="22"/>
    </row>
    <row r="195" spans="1:8" s="12" customFormat="1" ht="15" hidden="1" customHeight="1">
      <c r="A195" s="35"/>
      <c r="B195" s="31" t="s">
        <v>12</v>
      </c>
      <c r="C195" s="30">
        <v>0</v>
      </c>
      <c r="D195" s="30"/>
      <c r="E195" s="30"/>
      <c r="F195" s="30"/>
      <c r="G195" s="30"/>
      <c r="H195" s="23"/>
    </row>
    <row r="196" spans="1:8" s="12" customFormat="1" ht="15" hidden="1" customHeight="1">
      <c r="A196" s="53">
        <v>18</v>
      </c>
      <c r="B196" s="36" t="s">
        <v>56</v>
      </c>
      <c r="C196" s="28">
        <f>+C197+C200+C203+C206+C209+C212+C215</f>
        <v>2950567000</v>
      </c>
      <c r="D196" s="28">
        <f t="shared" ref="D196:G196" si="66">+D197+D200+D203+D206+D209+D212+D215</f>
        <v>0</v>
      </c>
      <c r="E196" s="28">
        <f t="shared" si="66"/>
        <v>0</v>
      </c>
      <c r="F196" s="28"/>
      <c r="G196" s="28">
        <f t="shared" si="66"/>
        <v>0</v>
      </c>
      <c r="H196" s="26"/>
    </row>
    <row r="197" spans="1:8" s="12" customFormat="1" ht="15" hidden="1" customHeight="1">
      <c r="A197" s="54"/>
      <c r="B197" s="37" t="s">
        <v>10</v>
      </c>
      <c r="C197" s="29">
        <v>153338200</v>
      </c>
      <c r="D197" s="29">
        <f t="shared" ref="D197:G197" si="67">+D198+D199</f>
        <v>0</v>
      </c>
      <c r="E197" s="29">
        <f t="shared" si="67"/>
        <v>0</v>
      </c>
      <c r="F197" s="29"/>
      <c r="G197" s="29">
        <f t="shared" si="67"/>
        <v>0</v>
      </c>
      <c r="H197" s="22"/>
    </row>
    <row r="198" spans="1:8" s="12" customFormat="1" ht="15" hidden="1" customHeight="1">
      <c r="A198" s="35"/>
      <c r="B198" s="31" t="s">
        <v>11</v>
      </c>
      <c r="C198" s="30">
        <v>153338200</v>
      </c>
      <c r="D198" s="30"/>
      <c r="E198" s="30"/>
      <c r="F198" s="30"/>
      <c r="G198" s="30"/>
      <c r="H198" s="23"/>
    </row>
    <row r="199" spans="1:8" s="12" customFormat="1" ht="15" hidden="1" customHeight="1">
      <c r="A199" s="35"/>
      <c r="B199" s="31" t="s">
        <v>12</v>
      </c>
      <c r="C199" s="30">
        <v>0</v>
      </c>
      <c r="D199" s="30"/>
      <c r="E199" s="30"/>
      <c r="F199" s="30"/>
      <c r="G199" s="30"/>
      <c r="H199" s="24"/>
    </row>
    <row r="200" spans="1:8" s="12" customFormat="1" ht="15" hidden="1" customHeight="1">
      <c r="A200" s="54"/>
      <c r="B200" s="37" t="s">
        <v>76</v>
      </c>
      <c r="C200" s="29">
        <v>696006900</v>
      </c>
      <c r="D200" s="29">
        <f t="shared" ref="D200:G200" si="68">+D201+D202</f>
        <v>0</v>
      </c>
      <c r="E200" s="29">
        <f t="shared" si="68"/>
        <v>0</v>
      </c>
      <c r="F200" s="29"/>
      <c r="G200" s="29">
        <f t="shared" si="68"/>
        <v>0</v>
      </c>
      <c r="H200" s="22"/>
    </row>
    <row r="201" spans="1:8" s="12" customFormat="1" ht="15" hidden="1" customHeight="1">
      <c r="A201" s="35"/>
      <c r="B201" s="31" t="s">
        <v>11</v>
      </c>
      <c r="C201" s="30">
        <v>538318900</v>
      </c>
      <c r="D201" s="30"/>
      <c r="E201" s="30"/>
      <c r="F201" s="30"/>
      <c r="G201" s="30"/>
      <c r="H201" s="23"/>
    </row>
    <row r="202" spans="1:8" s="12" customFormat="1" ht="15" hidden="1" customHeight="1">
      <c r="A202" s="35"/>
      <c r="B202" s="31" t="s">
        <v>12</v>
      </c>
      <c r="C202" s="30">
        <v>157688000</v>
      </c>
      <c r="D202" s="30"/>
      <c r="E202" s="30"/>
      <c r="F202" s="30"/>
      <c r="G202" s="30"/>
      <c r="H202" s="24"/>
    </row>
    <row r="203" spans="1:8" s="12" customFormat="1" ht="15" hidden="1" customHeight="1">
      <c r="A203" s="54"/>
      <c r="B203" s="37" t="s">
        <v>92</v>
      </c>
      <c r="C203" s="29">
        <v>76972600</v>
      </c>
      <c r="D203" s="29">
        <f t="shared" ref="D203:G203" si="69">+D204+D205</f>
        <v>0</v>
      </c>
      <c r="E203" s="29">
        <f t="shared" si="69"/>
        <v>0</v>
      </c>
      <c r="F203" s="29"/>
      <c r="G203" s="29">
        <f t="shared" si="69"/>
        <v>0</v>
      </c>
      <c r="H203" s="24"/>
    </row>
    <row r="204" spans="1:8" s="12" customFormat="1" ht="15" hidden="1" customHeight="1">
      <c r="A204" s="35"/>
      <c r="B204" s="31" t="s">
        <v>11</v>
      </c>
      <c r="C204" s="30">
        <v>76972600</v>
      </c>
      <c r="D204" s="30"/>
      <c r="E204" s="30"/>
      <c r="F204" s="30"/>
      <c r="G204" s="30"/>
      <c r="H204" s="22"/>
    </row>
    <row r="205" spans="1:8" s="12" customFormat="1" ht="15" hidden="1" customHeight="1">
      <c r="A205" s="35"/>
      <c r="B205" s="31" t="s">
        <v>12</v>
      </c>
      <c r="C205" s="30">
        <v>0</v>
      </c>
      <c r="D205" s="30"/>
      <c r="E205" s="30"/>
      <c r="F205" s="30"/>
      <c r="G205" s="30"/>
      <c r="H205" s="25"/>
    </row>
    <row r="206" spans="1:8" ht="15" hidden="1" customHeight="1">
      <c r="A206" s="54"/>
      <c r="B206" s="37" t="s">
        <v>57</v>
      </c>
      <c r="C206" s="29">
        <v>1241912000</v>
      </c>
      <c r="D206" s="29">
        <f t="shared" ref="D206:G206" si="70">+D207+D208</f>
        <v>0</v>
      </c>
      <c r="E206" s="29">
        <f t="shared" si="70"/>
        <v>0</v>
      </c>
      <c r="F206" s="29"/>
      <c r="G206" s="29">
        <f t="shared" si="70"/>
        <v>0</v>
      </c>
      <c r="H206" s="24"/>
    </row>
    <row r="207" spans="1:8" s="12" customFormat="1" ht="15" hidden="1" customHeight="1">
      <c r="A207" s="35"/>
      <c r="B207" s="31" t="s">
        <v>11</v>
      </c>
      <c r="C207" s="30">
        <v>1241912000</v>
      </c>
      <c r="D207" s="30"/>
      <c r="E207" s="30"/>
      <c r="F207" s="30"/>
      <c r="G207" s="30"/>
      <c r="H207" s="22"/>
    </row>
    <row r="208" spans="1:8" s="12" customFormat="1" ht="15" hidden="1" customHeight="1">
      <c r="A208" s="35"/>
      <c r="B208" s="31" t="s">
        <v>12</v>
      </c>
      <c r="C208" s="30">
        <v>0</v>
      </c>
      <c r="D208" s="30"/>
      <c r="E208" s="30"/>
      <c r="F208" s="30"/>
      <c r="G208" s="30"/>
      <c r="H208" s="23"/>
    </row>
    <row r="209" spans="1:8" ht="15" hidden="1" customHeight="1">
      <c r="A209" s="54"/>
      <c r="B209" s="37" t="s">
        <v>99</v>
      </c>
      <c r="C209" s="29">
        <v>64116200</v>
      </c>
      <c r="D209" s="29">
        <f t="shared" ref="D209:G209" si="71">+D210+D211</f>
        <v>0</v>
      </c>
      <c r="E209" s="29">
        <f t="shared" si="71"/>
        <v>0</v>
      </c>
      <c r="F209" s="29"/>
      <c r="G209" s="29">
        <f t="shared" si="71"/>
        <v>0</v>
      </c>
      <c r="H209" s="24"/>
    </row>
    <row r="210" spans="1:8" s="12" customFormat="1" ht="15" hidden="1" customHeight="1">
      <c r="A210" s="35"/>
      <c r="B210" s="31" t="s">
        <v>11</v>
      </c>
      <c r="C210" s="30">
        <v>63325000</v>
      </c>
      <c r="D210" s="30"/>
      <c r="E210" s="30"/>
      <c r="F210" s="30"/>
      <c r="G210" s="30"/>
      <c r="H210" s="22"/>
    </row>
    <row r="211" spans="1:8" s="12" customFormat="1" ht="15" hidden="1" customHeight="1">
      <c r="A211" s="35"/>
      <c r="B211" s="31" t="s">
        <v>12</v>
      </c>
      <c r="C211" s="30">
        <v>791200</v>
      </c>
      <c r="D211" s="30"/>
      <c r="E211" s="30"/>
      <c r="F211" s="30"/>
      <c r="G211" s="30"/>
      <c r="H211" s="23"/>
    </row>
    <row r="212" spans="1:8" ht="15" hidden="1" customHeight="1">
      <c r="A212" s="54"/>
      <c r="B212" s="37" t="s">
        <v>58</v>
      </c>
      <c r="C212" s="29">
        <v>707073300</v>
      </c>
      <c r="D212" s="29">
        <f t="shared" ref="D212:G212" si="72">+D213+D214</f>
        <v>0</v>
      </c>
      <c r="E212" s="29">
        <f t="shared" si="72"/>
        <v>0</v>
      </c>
      <c r="F212" s="29"/>
      <c r="G212" s="29">
        <f t="shared" si="72"/>
        <v>0</v>
      </c>
      <c r="H212" s="24"/>
    </row>
    <row r="213" spans="1:8" s="13" customFormat="1" ht="15" hidden="1" customHeight="1">
      <c r="A213" s="35"/>
      <c r="B213" s="31" t="s">
        <v>11</v>
      </c>
      <c r="C213" s="30">
        <v>707073300</v>
      </c>
      <c r="D213" s="30"/>
      <c r="E213" s="30"/>
      <c r="F213" s="30"/>
      <c r="G213" s="30"/>
      <c r="H213" s="22"/>
    </row>
    <row r="214" spans="1:8" s="12" customFormat="1" ht="15" hidden="1" customHeight="1">
      <c r="A214" s="35"/>
      <c r="B214" s="31" t="s">
        <v>12</v>
      </c>
      <c r="C214" s="30">
        <v>0</v>
      </c>
      <c r="D214" s="30"/>
      <c r="E214" s="30"/>
      <c r="F214" s="30"/>
      <c r="G214" s="30"/>
      <c r="H214" s="23"/>
    </row>
    <row r="215" spans="1:8" ht="15" hidden="1" customHeight="1">
      <c r="A215" s="54"/>
      <c r="B215" s="37" t="s">
        <v>93</v>
      </c>
      <c r="C215" s="29">
        <v>11147800</v>
      </c>
      <c r="D215" s="29">
        <f t="shared" ref="D215:G215" si="73">+D216+D217</f>
        <v>0</v>
      </c>
      <c r="E215" s="29">
        <f t="shared" si="73"/>
        <v>0</v>
      </c>
      <c r="F215" s="29"/>
      <c r="G215" s="29">
        <f t="shared" si="73"/>
        <v>0</v>
      </c>
      <c r="H215" s="24"/>
    </row>
    <row r="216" spans="1:8" s="13" customFormat="1" ht="15" hidden="1" customHeight="1">
      <c r="A216" s="35"/>
      <c r="B216" s="31" t="s">
        <v>11</v>
      </c>
      <c r="C216" s="30">
        <v>11147800</v>
      </c>
      <c r="D216" s="30"/>
      <c r="E216" s="30"/>
      <c r="F216" s="30"/>
      <c r="G216" s="30"/>
      <c r="H216" s="24"/>
    </row>
    <row r="217" spans="1:8" s="12" customFormat="1" ht="15" hidden="1" customHeight="1">
      <c r="A217" s="35"/>
      <c r="B217" s="31" t="s">
        <v>12</v>
      </c>
      <c r="C217" s="30">
        <v>0</v>
      </c>
      <c r="D217" s="30"/>
      <c r="E217" s="30"/>
      <c r="F217" s="30"/>
      <c r="G217" s="30"/>
      <c r="H217" s="22"/>
    </row>
    <row r="218" spans="1:8" s="12" customFormat="1" ht="15" hidden="1" customHeight="1">
      <c r="A218" s="53">
        <v>20</v>
      </c>
      <c r="B218" s="36" t="s">
        <v>59</v>
      </c>
      <c r="C218" s="28">
        <f>+C219+C222+C225+C228+C231+C234+C237+C240</f>
        <v>1244043000</v>
      </c>
      <c r="D218" s="28">
        <f t="shared" ref="D218:G218" si="74">+D219+D222+D225+D228+D231+D234+D237+D240</f>
        <v>0</v>
      </c>
      <c r="E218" s="28">
        <f t="shared" si="74"/>
        <v>0</v>
      </c>
      <c r="F218" s="28"/>
      <c r="G218" s="28">
        <f t="shared" si="74"/>
        <v>0</v>
      </c>
      <c r="H218" s="26"/>
    </row>
    <row r="219" spans="1:8" s="13" customFormat="1" ht="15" hidden="1" customHeight="1">
      <c r="A219" s="54"/>
      <c r="B219" s="52" t="s">
        <v>10</v>
      </c>
      <c r="C219" s="29">
        <v>833061400</v>
      </c>
      <c r="D219" s="29">
        <f t="shared" ref="D219:G219" si="75">+D220+D221</f>
        <v>0</v>
      </c>
      <c r="E219" s="29">
        <f t="shared" si="75"/>
        <v>0</v>
      </c>
      <c r="F219" s="29"/>
      <c r="G219" s="29">
        <f t="shared" si="75"/>
        <v>0</v>
      </c>
      <c r="H219" s="24"/>
    </row>
    <row r="220" spans="1:8" s="12" customFormat="1" ht="15" hidden="1" customHeight="1">
      <c r="A220" s="35"/>
      <c r="B220" s="31" t="s">
        <v>11</v>
      </c>
      <c r="C220" s="30">
        <v>776481300</v>
      </c>
      <c r="D220" s="30"/>
      <c r="E220" s="30"/>
      <c r="F220" s="30"/>
      <c r="G220" s="30"/>
      <c r="H220" s="22"/>
    </row>
    <row r="221" spans="1:8" s="12" customFormat="1" ht="15" hidden="1" customHeight="1">
      <c r="A221" s="35"/>
      <c r="B221" s="51" t="s">
        <v>12</v>
      </c>
      <c r="C221" s="30">
        <v>56580100</v>
      </c>
      <c r="D221" s="30"/>
      <c r="E221" s="30"/>
      <c r="F221" s="30"/>
      <c r="G221" s="30"/>
      <c r="H221" s="23"/>
    </row>
    <row r="222" spans="1:8" s="12" customFormat="1" ht="23.25" hidden="1" customHeight="1">
      <c r="A222" s="54"/>
      <c r="B222" s="52" t="s">
        <v>60</v>
      </c>
      <c r="C222" s="29">
        <v>216993400</v>
      </c>
      <c r="D222" s="29">
        <f t="shared" ref="D222:G222" si="76">+D223+D224</f>
        <v>0</v>
      </c>
      <c r="E222" s="29">
        <f t="shared" si="76"/>
        <v>0</v>
      </c>
      <c r="F222" s="29"/>
      <c r="G222" s="29">
        <f t="shared" si="76"/>
        <v>0</v>
      </c>
      <c r="H222" s="24"/>
    </row>
    <row r="223" spans="1:8" s="12" customFormat="1" ht="15" hidden="1" customHeight="1">
      <c r="A223" s="35"/>
      <c r="B223" s="31" t="s">
        <v>11</v>
      </c>
      <c r="C223" s="30">
        <v>216993400</v>
      </c>
      <c r="D223" s="30"/>
      <c r="E223" s="30"/>
      <c r="F223" s="30"/>
      <c r="G223" s="30"/>
      <c r="H223" s="22"/>
    </row>
    <row r="224" spans="1:8" s="12" customFormat="1" ht="15" hidden="1" customHeight="1">
      <c r="A224" s="54"/>
      <c r="B224" s="31" t="s">
        <v>12</v>
      </c>
      <c r="C224" s="30">
        <v>0</v>
      </c>
      <c r="D224" s="30"/>
      <c r="E224" s="30"/>
      <c r="F224" s="30"/>
      <c r="G224" s="30"/>
      <c r="H224" s="47"/>
    </row>
    <row r="225" spans="1:8" ht="24" hidden="1" customHeight="1">
      <c r="A225" s="54"/>
      <c r="B225" s="37" t="s">
        <v>79</v>
      </c>
      <c r="C225" s="29">
        <v>768900</v>
      </c>
      <c r="D225" s="29">
        <f t="shared" ref="D225:G225" si="77">+D226+D227</f>
        <v>0</v>
      </c>
      <c r="E225" s="29">
        <f t="shared" si="77"/>
        <v>0</v>
      </c>
      <c r="F225" s="29"/>
      <c r="G225" s="29">
        <f t="shared" si="77"/>
        <v>0</v>
      </c>
      <c r="H225" s="24"/>
    </row>
    <row r="226" spans="1:8" s="12" customFormat="1" ht="15" hidden="1" customHeight="1">
      <c r="A226" s="35"/>
      <c r="B226" s="31" t="s">
        <v>11</v>
      </c>
      <c r="C226" s="30">
        <v>768900</v>
      </c>
      <c r="D226" s="30"/>
      <c r="E226" s="30"/>
      <c r="F226" s="30"/>
      <c r="G226" s="30"/>
      <c r="H226" s="22"/>
    </row>
    <row r="227" spans="1:8" s="12" customFormat="1" ht="15" hidden="1" customHeight="1">
      <c r="A227" s="35"/>
      <c r="B227" s="31" t="s">
        <v>12</v>
      </c>
      <c r="C227" s="30">
        <v>0</v>
      </c>
      <c r="D227" s="30"/>
      <c r="E227" s="30"/>
      <c r="F227" s="30"/>
      <c r="G227" s="30"/>
      <c r="H227" s="23"/>
    </row>
    <row r="228" spans="1:8" hidden="1">
      <c r="A228" s="54"/>
      <c r="B228" s="37" t="s">
        <v>61</v>
      </c>
      <c r="C228" s="29">
        <v>2952700</v>
      </c>
      <c r="D228" s="29">
        <f t="shared" ref="D228:G228" si="78">+D229+D230</f>
        <v>0</v>
      </c>
      <c r="E228" s="29">
        <f t="shared" si="78"/>
        <v>0</v>
      </c>
      <c r="F228" s="29"/>
      <c r="G228" s="29">
        <f t="shared" si="78"/>
        <v>0</v>
      </c>
      <c r="H228" s="24"/>
    </row>
    <row r="229" spans="1:8" s="12" customFormat="1" ht="15" hidden="1" customHeight="1">
      <c r="A229" s="35"/>
      <c r="B229" s="31" t="s">
        <v>11</v>
      </c>
      <c r="C229" s="30">
        <v>2952700</v>
      </c>
      <c r="D229" s="30"/>
      <c r="E229" s="30"/>
      <c r="F229" s="30"/>
      <c r="G229" s="30"/>
      <c r="H229" s="22"/>
    </row>
    <row r="230" spans="1:8" s="12" customFormat="1" ht="15" hidden="1" customHeight="1">
      <c r="A230" s="35"/>
      <c r="B230" s="31" t="s">
        <v>12</v>
      </c>
      <c r="C230" s="30">
        <v>0</v>
      </c>
      <c r="D230" s="30"/>
      <c r="E230" s="30"/>
      <c r="F230" s="30"/>
      <c r="G230" s="30"/>
      <c r="H230" s="23"/>
    </row>
    <row r="231" spans="1:8" s="12" customFormat="1" hidden="1">
      <c r="A231" s="54"/>
      <c r="B231" s="37" t="s">
        <v>62</v>
      </c>
      <c r="C231" s="29">
        <v>149255800</v>
      </c>
      <c r="D231" s="29">
        <f t="shared" ref="D231:G231" si="79">+D232+D233</f>
        <v>0</v>
      </c>
      <c r="E231" s="29">
        <f t="shared" si="79"/>
        <v>0</v>
      </c>
      <c r="F231" s="29"/>
      <c r="G231" s="29">
        <f t="shared" si="79"/>
        <v>0</v>
      </c>
      <c r="H231" s="22"/>
    </row>
    <row r="232" spans="1:8" s="12" customFormat="1" ht="15" hidden="1" customHeight="1">
      <c r="A232" s="35"/>
      <c r="B232" s="31" t="s">
        <v>11</v>
      </c>
      <c r="C232" s="30">
        <v>149255800</v>
      </c>
      <c r="D232" s="30"/>
      <c r="E232" s="30"/>
      <c r="F232" s="30"/>
      <c r="G232" s="30"/>
      <c r="H232" s="23"/>
    </row>
    <row r="233" spans="1:8" s="12" customFormat="1" ht="15" hidden="1" customHeight="1">
      <c r="A233" s="35"/>
      <c r="B233" s="31" t="s">
        <v>12</v>
      </c>
      <c r="C233" s="30">
        <v>0</v>
      </c>
      <c r="D233" s="30"/>
      <c r="E233" s="30"/>
      <c r="F233" s="30"/>
      <c r="G233" s="30"/>
      <c r="H233" s="24"/>
    </row>
    <row r="234" spans="1:8" s="12" customFormat="1" ht="15" hidden="1" customHeight="1">
      <c r="A234" s="54"/>
      <c r="B234" s="37" t="s">
        <v>78</v>
      </c>
      <c r="C234" s="29">
        <v>7125900</v>
      </c>
      <c r="D234" s="29">
        <f t="shared" ref="D234:G234" si="80">+D235+D236</f>
        <v>0</v>
      </c>
      <c r="E234" s="29">
        <f t="shared" si="80"/>
        <v>0</v>
      </c>
      <c r="F234" s="29"/>
      <c r="G234" s="29">
        <f t="shared" si="80"/>
        <v>0</v>
      </c>
      <c r="H234" s="22"/>
    </row>
    <row r="235" spans="1:8" s="12" customFormat="1" ht="15" hidden="1" customHeight="1">
      <c r="A235" s="35"/>
      <c r="B235" s="31" t="s">
        <v>11</v>
      </c>
      <c r="C235" s="30">
        <v>7125900</v>
      </c>
      <c r="D235" s="30"/>
      <c r="E235" s="30"/>
      <c r="F235" s="30"/>
      <c r="G235" s="30"/>
      <c r="H235" s="23"/>
    </row>
    <row r="236" spans="1:8" s="12" customFormat="1" ht="15" hidden="1" customHeight="1">
      <c r="A236" s="35"/>
      <c r="B236" s="31" t="s">
        <v>12</v>
      </c>
      <c r="C236" s="30">
        <v>0</v>
      </c>
      <c r="D236" s="30"/>
      <c r="E236" s="30"/>
      <c r="F236" s="30"/>
      <c r="G236" s="30"/>
      <c r="H236" s="24"/>
    </row>
    <row r="237" spans="1:8" s="12" customFormat="1" ht="15" hidden="1" customHeight="1">
      <c r="A237" s="54"/>
      <c r="B237" s="37" t="s">
        <v>94</v>
      </c>
      <c r="C237" s="29">
        <v>3145300</v>
      </c>
      <c r="D237" s="29">
        <f t="shared" ref="D237:G237" si="81">+D238+D239</f>
        <v>0</v>
      </c>
      <c r="E237" s="29">
        <f t="shared" si="81"/>
        <v>0</v>
      </c>
      <c r="F237" s="29"/>
      <c r="G237" s="29">
        <f t="shared" si="81"/>
        <v>0</v>
      </c>
      <c r="H237" s="22"/>
    </row>
    <row r="238" spans="1:8" s="12" customFormat="1" ht="15" hidden="1" customHeight="1">
      <c r="A238" s="35"/>
      <c r="B238" s="31" t="s">
        <v>11</v>
      </c>
      <c r="C238" s="30">
        <v>3145300</v>
      </c>
      <c r="D238" s="30"/>
      <c r="E238" s="30"/>
      <c r="F238" s="30"/>
      <c r="G238" s="30"/>
      <c r="H238" s="23"/>
    </row>
    <row r="239" spans="1:8" s="12" customFormat="1" ht="15" hidden="1" customHeight="1">
      <c r="A239" s="35"/>
      <c r="B239" s="31" t="s">
        <v>12</v>
      </c>
      <c r="C239" s="30">
        <v>0</v>
      </c>
      <c r="D239" s="30"/>
      <c r="E239" s="30"/>
      <c r="F239" s="30"/>
      <c r="G239" s="30"/>
      <c r="H239" s="24"/>
    </row>
    <row r="240" spans="1:8" s="12" customFormat="1" ht="15" hidden="1" customHeight="1">
      <c r="A240" s="54"/>
      <c r="B240" s="37" t="s">
        <v>63</v>
      </c>
      <c r="C240" s="29">
        <v>30739600</v>
      </c>
      <c r="D240" s="29">
        <f t="shared" ref="D240:G240" si="82">+D241+D242</f>
        <v>0</v>
      </c>
      <c r="E240" s="29">
        <f t="shared" si="82"/>
        <v>0</v>
      </c>
      <c r="F240" s="29"/>
      <c r="G240" s="29">
        <f t="shared" si="82"/>
        <v>0</v>
      </c>
      <c r="H240" s="22"/>
    </row>
    <row r="241" spans="1:8" s="12" customFormat="1" ht="15" hidden="1" customHeight="1">
      <c r="A241" s="35"/>
      <c r="B241" s="31" t="s">
        <v>11</v>
      </c>
      <c r="C241" s="30">
        <v>30739600</v>
      </c>
      <c r="D241" s="30"/>
      <c r="E241" s="30"/>
      <c r="F241" s="30"/>
      <c r="G241" s="30"/>
      <c r="H241" s="23"/>
    </row>
    <row r="242" spans="1:8" s="12" customFormat="1" ht="15" hidden="1" customHeight="1">
      <c r="A242" s="35"/>
      <c r="B242" s="31" t="s">
        <v>12</v>
      </c>
      <c r="C242" s="30">
        <v>0</v>
      </c>
      <c r="D242" s="30"/>
      <c r="E242" s="30"/>
      <c r="F242" s="30"/>
      <c r="G242" s="30"/>
      <c r="H242" s="24"/>
    </row>
    <row r="243" spans="1:8" s="12" customFormat="1" ht="15" hidden="1" customHeight="1">
      <c r="A243" s="53">
        <v>21</v>
      </c>
      <c r="B243" s="36" t="s">
        <v>64</v>
      </c>
      <c r="C243" s="28">
        <f>+C244+C247+C250+C253+C256+C259</f>
        <v>668816200</v>
      </c>
      <c r="D243" s="28">
        <f t="shared" ref="D243:G243" si="83">+D244+D247+D250+D253+D256+D259</f>
        <v>0</v>
      </c>
      <c r="E243" s="28">
        <f t="shared" si="83"/>
        <v>0</v>
      </c>
      <c r="F243" s="28"/>
      <c r="G243" s="28">
        <f t="shared" si="83"/>
        <v>0</v>
      </c>
      <c r="H243" s="26"/>
    </row>
    <row r="244" spans="1:8" s="12" customFormat="1" ht="15" hidden="1" customHeight="1">
      <c r="A244" s="54"/>
      <c r="B244" s="37" t="s">
        <v>10</v>
      </c>
      <c r="C244" s="29">
        <v>54123600</v>
      </c>
      <c r="D244" s="29">
        <f t="shared" ref="D244:G244" si="84">+D245+D246</f>
        <v>0</v>
      </c>
      <c r="E244" s="29">
        <f t="shared" si="84"/>
        <v>0</v>
      </c>
      <c r="F244" s="29"/>
      <c r="G244" s="29">
        <f t="shared" si="84"/>
        <v>0</v>
      </c>
      <c r="H244" s="23"/>
    </row>
    <row r="245" spans="1:8" s="12" customFormat="1" ht="15" hidden="1" customHeight="1">
      <c r="A245" s="35"/>
      <c r="B245" s="31" t="s">
        <v>11</v>
      </c>
      <c r="C245" s="30">
        <v>54123600</v>
      </c>
      <c r="D245" s="30"/>
      <c r="E245" s="30"/>
      <c r="F245" s="30"/>
      <c r="G245" s="30"/>
      <c r="H245" s="24"/>
    </row>
    <row r="246" spans="1:8" s="12" customFormat="1" ht="15" hidden="1" customHeight="1">
      <c r="A246" s="35"/>
      <c r="B246" s="31" t="s">
        <v>12</v>
      </c>
      <c r="C246" s="30">
        <v>0</v>
      </c>
      <c r="D246" s="30"/>
      <c r="E246" s="30"/>
      <c r="F246" s="30"/>
      <c r="G246" s="30"/>
      <c r="H246" s="22"/>
    </row>
    <row r="247" spans="1:8" s="12" customFormat="1" ht="15" hidden="1" customHeight="1">
      <c r="A247" s="54"/>
      <c r="B247" s="37" t="s">
        <v>65</v>
      </c>
      <c r="C247" s="29">
        <v>8757000</v>
      </c>
      <c r="D247" s="29">
        <f t="shared" ref="D247:G247" si="85">+D248+D249</f>
        <v>0</v>
      </c>
      <c r="E247" s="29">
        <f t="shared" si="85"/>
        <v>0</v>
      </c>
      <c r="F247" s="29"/>
      <c r="G247" s="29">
        <f t="shared" si="85"/>
        <v>0</v>
      </c>
      <c r="H247" s="23"/>
    </row>
    <row r="248" spans="1:8" s="12" customFormat="1" ht="15" hidden="1" customHeight="1">
      <c r="A248" s="35"/>
      <c r="B248" s="31" t="s">
        <v>11</v>
      </c>
      <c r="C248" s="30">
        <v>8757000</v>
      </c>
      <c r="D248" s="30"/>
      <c r="E248" s="30"/>
      <c r="F248" s="30"/>
      <c r="G248" s="30"/>
      <c r="H248" s="24"/>
    </row>
    <row r="249" spans="1:8" s="12" customFormat="1" ht="15" hidden="1" customHeight="1">
      <c r="A249" s="35"/>
      <c r="B249" s="31" t="s">
        <v>12</v>
      </c>
      <c r="C249" s="30">
        <v>0</v>
      </c>
      <c r="D249" s="30"/>
      <c r="E249" s="30"/>
      <c r="F249" s="30"/>
      <c r="G249" s="30"/>
      <c r="H249" s="24"/>
    </row>
    <row r="250" spans="1:8" s="12" customFormat="1" ht="15" hidden="1" customHeight="1">
      <c r="A250" s="54"/>
      <c r="B250" s="37" t="s">
        <v>66</v>
      </c>
      <c r="C250" s="29">
        <v>340611400</v>
      </c>
      <c r="D250" s="29">
        <f t="shared" ref="D250:G250" si="86">+D251+D252</f>
        <v>0</v>
      </c>
      <c r="E250" s="29">
        <f t="shared" si="86"/>
        <v>0</v>
      </c>
      <c r="F250" s="29"/>
      <c r="G250" s="29">
        <f t="shared" si="86"/>
        <v>0</v>
      </c>
      <c r="H250" s="23"/>
    </row>
    <row r="251" spans="1:8" s="12" customFormat="1" ht="15" hidden="1" customHeight="1">
      <c r="A251" s="35"/>
      <c r="B251" s="31" t="s">
        <v>11</v>
      </c>
      <c r="C251" s="30">
        <v>340611400</v>
      </c>
      <c r="D251" s="30"/>
      <c r="E251" s="30"/>
      <c r="F251" s="30"/>
      <c r="G251" s="30"/>
      <c r="H251" s="24"/>
    </row>
    <row r="252" spans="1:8" s="12" customFormat="1" ht="15" hidden="1" customHeight="1">
      <c r="A252" s="35"/>
      <c r="B252" s="31" t="s">
        <v>12</v>
      </c>
      <c r="C252" s="30">
        <v>0</v>
      </c>
      <c r="D252" s="30"/>
      <c r="E252" s="30"/>
      <c r="F252" s="30"/>
      <c r="G252" s="30"/>
      <c r="H252" s="22"/>
    </row>
    <row r="253" spans="1:8" s="12" customFormat="1" ht="15" hidden="1" customHeight="1">
      <c r="A253" s="54"/>
      <c r="B253" s="37" t="s">
        <v>95</v>
      </c>
      <c r="C253" s="29">
        <v>243958200</v>
      </c>
      <c r="D253" s="29">
        <f t="shared" ref="D253:G253" si="87">+D254+D255</f>
        <v>0</v>
      </c>
      <c r="E253" s="29">
        <f t="shared" si="87"/>
        <v>0</v>
      </c>
      <c r="F253" s="29"/>
      <c r="G253" s="29">
        <f t="shared" si="87"/>
        <v>0</v>
      </c>
      <c r="H253" s="23"/>
    </row>
    <row r="254" spans="1:8" s="12" customFormat="1" ht="15" hidden="1" customHeight="1">
      <c r="A254" s="35"/>
      <c r="B254" s="31" t="s">
        <v>11</v>
      </c>
      <c r="C254" s="30">
        <v>192397600</v>
      </c>
      <c r="D254" s="30"/>
      <c r="E254" s="30"/>
      <c r="F254" s="30"/>
      <c r="G254" s="30"/>
      <c r="H254" s="24"/>
    </row>
    <row r="255" spans="1:8" s="12" customFormat="1" ht="15" hidden="1" customHeight="1">
      <c r="A255" s="35"/>
      <c r="B255" s="31" t="s">
        <v>12</v>
      </c>
      <c r="C255" s="30">
        <v>51560600</v>
      </c>
      <c r="D255" s="30"/>
      <c r="E255" s="30"/>
      <c r="F255" s="30"/>
      <c r="G255" s="30"/>
      <c r="H255" s="22"/>
    </row>
    <row r="256" spans="1:8" s="12" customFormat="1" ht="15" hidden="1" customHeight="1">
      <c r="A256" s="54"/>
      <c r="B256" s="37" t="s">
        <v>67</v>
      </c>
      <c r="C256" s="29">
        <v>9387800</v>
      </c>
      <c r="D256" s="29">
        <f t="shared" ref="D256:G256" si="88">+D257+D258</f>
        <v>0</v>
      </c>
      <c r="E256" s="29">
        <f t="shared" si="88"/>
        <v>0</v>
      </c>
      <c r="F256" s="29"/>
      <c r="G256" s="29">
        <f t="shared" si="88"/>
        <v>0</v>
      </c>
      <c r="H256" s="23"/>
    </row>
    <row r="257" spans="1:8" s="12" customFormat="1" ht="15" hidden="1" customHeight="1">
      <c r="A257" s="35"/>
      <c r="B257" s="31" t="s">
        <v>11</v>
      </c>
      <c r="C257" s="30">
        <v>9387800</v>
      </c>
      <c r="D257" s="30"/>
      <c r="E257" s="30"/>
      <c r="F257" s="30"/>
      <c r="G257" s="30"/>
      <c r="H257" s="23"/>
    </row>
    <row r="258" spans="1:8" s="12" customFormat="1" ht="15" hidden="1" customHeight="1">
      <c r="A258" s="35"/>
      <c r="B258" s="31" t="s">
        <v>12</v>
      </c>
      <c r="C258" s="30">
        <v>0</v>
      </c>
      <c r="D258" s="30"/>
      <c r="E258" s="30"/>
      <c r="F258" s="30"/>
      <c r="G258" s="30"/>
      <c r="H258" s="24"/>
    </row>
    <row r="259" spans="1:8" s="12" customFormat="1" ht="15" hidden="1" customHeight="1">
      <c r="A259" s="54"/>
      <c r="B259" s="37" t="s">
        <v>68</v>
      </c>
      <c r="C259" s="29">
        <v>11978200</v>
      </c>
      <c r="D259" s="29">
        <f t="shared" ref="D259:G259" si="89">+D260+D261</f>
        <v>0</v>
      </c>
      <c r="E259" s="29">
        <f t="shared" si="89"/>
        <v>0</v>
      </c>
      <c r="F259" s="29"/>
      <c r="G259" s="29">
        <f t="shared" si="89"/>
        <v>0</v>
      </c>
      <c r="H259" s="22"/>
    </row>
    <row r="260" spans="1:8" s="12" customFormat="1" ht="15" hidden="1" customHeight="1">
      <c r="A260" s="35"/>
      <c r="B260" s="31" t="s">
        <v>11</v>
      </c>
      <c r="C260" s="30">
        <v>11978200</v>
      </c>
      <c r="D260" s="30"/>
      <c r="E260" s="30"/>
      <c r="F260" s="30"/>
      <c r="G260" s="30"/>
      <c r="H260" s="23"/>
    </row>
    <row r="261" spans="1:8" s="12" customFormat="1" ht="15" hidden="1" customHeight="1">
      <c r="A261" s="35"/>
      <c r="B261" s="31" t="s">
        <v>12</v>
      </c>
      <c r="C261" s="30">
        <v>0</v>
      </c>
      <c r="D261" s="30"/>
      <c r="E261" s="30"/>
      <c r="F261" s="30"/>
      <c r="G261" s="30"/>
      <c r="H261" s="24"/>
    </row>
    <row r="262" spans="1:8" s="12" customFormat="1" ht="15" hidden="1" customHeight="1">
      <c r="A262" s="53">
        <v>31</v>
      </c>
      <c r="B262" s="36" t="s">
        <v>69</v>
      </c>
      <c r="C262" s="28">
        <f>+C263</f>
        <v>54083500</v>
      </c>
      <c r="D262" s="28">
        <f t="shared" ref="D262:G262" si="90">+D263</f>
        <v>0</v>
      </c>
      <c r="E262" s="28">
        <f t="shared" si="90"/>
        <v>0</v>
      </c>
      <c r="F262" s="28"/>
      <c r="G262" s="28">
        <f t="shared" si="90"/>
        <v>0</v>
      </c>
      <c r="H262" s="26"/>
    </row>
    <row r="263" spans="1:8" s="12" customFormat="1" ht="15" hidden="1" customHeight="1">
      <c r="A263" s="54"/>
      <c r="B263" s="50" t="s">
        <v>10</v>
      </c>
      <c r="C263" s="29">
        <v>54083500</v>
      </c>
      <c r="D263" s="29">
        <f t="shared" ref="D263:G263" si="91">+D264+D265</f>
        <v>0</v>
      </c>
      <c r="E263" s="29">
        <f t="shared" si="91"/>
        <v>0</v>
      </c>
      <c r="F263" s="29"/>
      <c r="G263" s="29">
        <f t="shared" si="91"/>
        <v>0</v>
      </c>
      <c r="H263" s="23"/>
    </row>
    <row r="264" spans="1:8" s="12" customFormat="1" ht="15" hidden="1" customHeight="1">
      <c r="A264" s="35"/>
      <c r="B264" s="31" t="s">
        <v>11</v>
      </c>
      <c r="C264" s="30">
        <v>54083500</v>
      </c>
      <c r="D264" s="30"/>
      <c r="E264" s="30"/>
      <c r="F264" s="30"/>
      <c r="G264" s="30"/>
      <c r="H264" s="24"/>
    </row>
    <row r="265" spans="1:8" s="12" customFormat="1" ht="15" hidden="1" customHeight="1">
      <c r="A265" s="35"/>
      <c r="B265" s="31" t="s">
        <v>12</v>
      </c>
      <c r="C265" s="30">
        <v>0</v>
      </c>
      <c r="D265" s="30"/>
      <c r="E265" s="30"/>
      <c r="F265" s="30"/>
      <c r="G265" s="30"/>
      <c r="H265" s="22"/>
    </row>
    <row r="266" spans="1:8" s="12" customFormat="1" ht="15" hidden="1" customHeight="1">
      <c r="A266" s="53">
        <v>45</v>
      </c>
      <c r="B266" s="36" t="s">
        <v>101</v>
      </c>
      <c r="C266" s="28">
        <f>+C267</f>
        <v>152135100</v>
      </c>
      <c r="D266" s="28">
        <f t="shared" ref="D266:G266" si="92">+D267</f>
        <v>0</v>
      </c>
      <c r="E266" s="28">
        <f t="shared" si="92"/>
        <v>0</v>
      </c>
      <c r="F266" s="28"/>
      <c r="G266" s="28">
        <f t="shared" si="92"/>
        <v>0</v>
      </c>
      <c r="H266" s="28"/>
    </row>
    <row r="267" spans="1:8" s="12" customFormat="1" ht="15" hidden="1" customHeight="1">
      <c r="A267" s="54"/>
      <c r="B267" s="50" t="s">
        <v>10</v>
      </c>
      <c r="C267" s="29">
        <v>152135100</v>
      </c>
      <c r="D267" s="29">
        <f t="shared" ref="D267:G267" si="93">+D268+D269</f>
        <v>0</v>
      </c>
      <c r="E267" s="29">
        <f t="shared" si="93"/>
        <v>0</v>
      </c>
      <c r="F267" s="29"/>
      <c r="G267" s="29">
        <f t="shared" si="93"/>
        <v>0</v>
      </c>
      <c r="H267" s="23"/>
    </row>
    <row r="268" spans="1:8" s="12" customFormat="1" ht="15" hidden="1" customHeight="1">
      <c r="A268" s="35"/>
      <c r="B268" s="31" t="s">
        <v>11</v>
      </c>
      <c r="C268" s="30">
        <v>152135100</v>
      </c>
      <c r="D268" s="30"/>
      <c r="E268" s="30"/>
      <c r="F268" s="30"/>
      <c r="G268" s="30"/>
      <c r="H268" s="24"/>
    </row>
    <row r="269" spans="1:8" s="12" customFormat="1" ht="15" hidden="1" customHeight="1">
      <c r="A269" s="35"/>
      <c r="B269" s="31" t="s">
        <v>12</v>
      </c>
      <c r="C269" s="30">
        <v>0</v>
      </c>
      <c r="D269" s="30"/>
      <c r="E269" s="30"/>
      <c r="F269" s="30"/>
      <c r="G269" s="30"/>
      <c r="H269" s="22"/>
    </row>
    <row r="270" spans="1:8" s="12" customFormat="1" ht="15" hidden="1" customHeight="1">
      <c r="A270" s="53">
        <v>46</v>
      </c>
      <c r="B270" s="36" t="s">
        <v>102</v>
      </c>
      <c r="C270" s="28">
        <f>+C271</f>
        <v>405578100</v>
      </c>
      <c r="D270" s="28">
        <f t="shared" ref="D270:G270" si="94">+D271</f>
        <v>0</v>
      </c>
      <c r="E270" s="28">
        <f t="shared" si="94"/>
        <v>0</v>
      </c>
      <c r="F270" s="28"/>
      <c r="G270" s="28">
        <f t="shared" si="94"/>
        <v>0</v>
      </c>
      <c r="H270" s="28"/>
    </row>
    <row r="271" spans="1:8" s="12" customFormat="1" ht="15" hidden="1" customHeight="1">
      <c r="A271" s="54"/>
      <c r="B271" s="50" t="s">
        <v>10</v>
      </c>
      <c r="C271" s="29">
        <v>405578100</v>
      </c>
      <c r="D271" s="29">
        <f t="shared" ref="D271:G271" si="95">+D272+D273</f>
        <v>0</v>
      </c>
      <c r="E271" s="29">
        <f t="shared" si="95"/>
        <v>0</v>
      </c>
      <c r="F271" s="29"/>
      <c r="G271" s="29">
        <f t="shared" si="95"/>
        <v>0</v>
      </c>
      <c r="H271" s="23"/>
    </row>
    <row r="272" spans="1:8" s="12" customFormat="1" ht="15" hidden="1" customHeight="1">
      <c r="A272" s="35"/>
      <c r="B272" s="31" t="s">
        <v>11</v>
      </c>
      <c r="C272" s="30">
        <v>405578100</v>
      </c>
      <c r="D272" s="30"/>
      <c r="E272" s="30"/>
      <c r="F272" s="30"/>
      <c r="G272" s="30"/>
      <c r="H272" s="24"/>
    </row>
    <row r="273" spans="1:8" s="12" customFormat="1" ht="15" hidden="1" customHeight="1">
      <c r="A273" s="35"/>
      <c r="B273" s="31" t="s">
        <v>12</v>
      </c>
      <c r="C273" s="30">
        <v>0</v>
      </c>
      <c r="D273" s="30"/>
      <c r="E273" s="30"/>
      <c r="F273" s="30"/>
      <c r="G273" s="30"/>
      <c r="H273" s="22"/>
    </row>
    <row r="274" spans="1:8" s="12" customFormat="1" ht="15" hidden="1" customHeight="1">
      <c r="A274" s="53">
        <v>47</v>
      </c>
      <c r="B274" s="36" t="s">
        <v>103</v>
      </c>
      <c r="C274" s="28">
        <f>+C275+C278+C281+C284+C287+C290</f>
        <v>242098600</v>
      </c>
      <c r="D274" s="28">
        <f t="shared" ref="D274:G274" si="96">+D275+D278+D281+D284+D287+D290</f>
        <v>0</v>
      </c>
      <c r="E274" s="28">
        <f t="shared" si="96"/>
        <v>0</v>
      </c>
      <c r="F274" s="28"/>
      <c r="G274" s="28">
        <f t="shared" si="96"/>
        <v>0</v>
      </c>
      <c r="H274" s="28"/>
    </row>
    <row r="275" spans="1:8" s="12" customFormat="1" ht="23.25" hidden="1" customHeight="1">
      <c r="A275" s="54"/>
      <c r="B275" s="50" t="s">
        <v>104</v>
      </c>
      <c r="C275" s="29">
        <v>131446200.00000001</v>
      </c>
      <c r="D275" s="29">
        <f t="shared" ref="D275:G275" si="97">+D276+D277</f>
        <v>0</v>
      </c>
      <c r="E275" s="29">
        <f t="shared" si="97"/>
        <v>0</v>
      </c>
      <c r="F275" s="29"/>
      <c r="G275" s="29">
        <f t="shared" si="97"/>
        <v>0</v>
      </c>
      <c r="H275" s="23"/>
    </row>
    <row r="276" spans="1:8" s="12" customFormat="1" ht="15" hidden="1" customHeight="1">
      <c r="A276" s="35"/>
      <c r="B276" s="31" t="s">
        <v>11</v>
      </c>
      <c r="C276" s="30">
        <v>131446200.00000001</v>
      </c>
      <c r="D276" s="30"/>
      <c r="E276" s="30"/>
      <c r="F276" s="30"/>
      <c r="G276" s="30"/>
      <c r="H276" s="24"/>
    </row>
    <row r="277" spans="1:8" s="12" customFormat="1" ht="15" hidden="1" customHeight="1">
      <c r="A277" s="35"/>
      <c r="B277" s="31" t="s">
        <v>12</v>
      </c>
      <c r="C277" s="30">
        <v>0</v>
      </c>
      <c r="D277" s="30"/>
      <c r="E277" s="30"/>
      <c r="F277" s="30"/>
      <c r="G277" s="30"/>
      <c r="H277" s="22"/>
    </row>
    <row r="278" spans="1:8" s="12" customFormat="1" ht="15" hidden="1" customHeight="1">
      <c r="A278" s="54"/>
      <c r="B278" s="50" t="s">
        <v>105</v>
      </c>
      <c r="C278" s="29">
        <v>1949900</v>
      </c>
      <c r="D278" s="29">
        <f t="shared" ref="D278:G278" si="98">+D279+D280</f>
        <v>0</v>
      </c>
      <c r="E278" s="29">
        <f t="shared" si="98"/>
        <v>0</v>
      </c>
      <c r="F278" s="29"/>
      <c r="G278" s="29">
        <f t="shared" si="98"/>
        <v>0</v>
      </c>
      <c r="H278" s="23"/>
    </row>
    <row r="279" spans="1:8" s="12" customFormat="1" ht="15" hidden="1" customHeight="1">
      <c r="A279" s="35"/>
      <c r="B279" s="31" t="s">
        <v>11</v>
      </c>
      <c r="C279" s="30">
        <v>1949900</v>
      </c>
      <c r="D279" s="30"/>
      <c r="E279" s="30"/>
      <c r="F279" s="30"/>
      <c r="G279" s="30"/>
      <c r="H279" s="24"/>
    </row>
    <row r="280" spans="1:8" s="12" customFormat="1" ht="15" hidden="1" customHeight="1">
      <c r="A280" s="35"/>
      <c r="B280" s="31" t="s">
        <v>12</v>
      </c>
      <c r="C280" s="30">
        <v>0</v>
      </c>
      <c r="D280" s="30"/>
      <c r="E280" s="30"/>
      <c r="F280" s="30"/>
      <c r="G280" s="30"/>
      <c r="H280" s="22"/>
    </row>
    <row r="281" spans="1:8" s="12" customFormat="1" ht="15" hidden="1" customHeight="1">
      <c r="A281" s="54"/>
      <c r="B281" s="50" t="s">
        <v>106</v>
      </c>
      <c r="C281" s="29">
        <v>8507500</v>
      </c>
      <c r="D281" s="29">
        <f t="shared" ref="D281:G281" si="99">+D282+D283</f>
        <v>0</v>
      </c>
      <c r="E281" s="29">
        <f t="shared" si="99"/>
        <v>0</v>
      </c>
      <c r="F281" s="29"/>
      <c r="G281" s="29">
        <f t="shared" si="99"/>
        <v>0</v>
      </c>
      <c r="H281" s="23"/>
    </row>
    <row r="282" spans="1:8" s="12" customFormat="1" ht="15" hidden="1" customHeight="1">
      <c r="A282" s="35"/>
      <c r="B282" s="31" t="s">
        <v>11</v>
      </c>
      <c r="C282" s="30">
        <v>8507500</v>
      </c>
      <c r="D282" s="30"/>
      <c r="E282" s="30"/>
      <c r="F282" s="30"/>
      <c r="G282" s="30"/>
      <c r="H282" s="24"/>
    </row>
    <row r="283" spans="1:8" s="12" customFormat="1" ht="15" hidden="1" customHeight="1">
      <c r="A283" s="35"/>
      <c r="B283" s="31" t="s">
        <v>12</v>
      </c>
      <c r="C283" s="30">
        <v>0</v>
      </c>
      <c r="D283" s="30"/>
      <c r="E283" s="30"/>
      <c r="F283" s="30"/>
      <c r="G283" s="30"/>
      <c r="H283" s="22"/>
    </row>
    <row r="284" spans="1:8" s="12" customFormat="1" ht="15" hidden="1" customHeight="1">
      <c r="A284" s="54"/>
      <c r="B284" s="50" t="s">
        <v>107</v>
      </c>
      <c r="C284" s="29">
        <v>48037800</v>
      </c>
      <c r="D284" s="29">
        <f t="shared" ref="D284:G284" si="100">+D285+D286</f>
        <v>0</v>
      </c>
      <c r="E284" s="29">
        <f t="shared" si="100"/>
        <v>0</v>
      </c>
      <c r="F284" s="29"/>
      <c r="G284" s="29">
        <f t="shared" si="100"/>
        <v>0</v>
      </c>
      <c r="H284" s="23"/>
    </row>
    <row r="285" spans="1:8" s="12" customFormat="1" ht="15" hidden="1" customHeight="1">
      <c r="A285" s="35"/>
      <c r="B285" s="31" t="s">
        <v>11</v>
      </c>
      <c r="C285" s="30">
        <v>48037800</v>
      </c>
      <c r="D285" s="30"/>
      <c r="E285" s="30"/>
      <c r="F285" s="30"/>
      <c r="G285" s="30"/>
      <c r="H285" s="24"/>
    </row>
    <row r="286" spans="1:8" s="12" customFormat="1" ht="15" hidden="1" customHeight="1">
      <c r="A286" s="35"/>
      <c r="B286" s="31" t="s">
        <v>12</v>
      </c>
      <c r="C286" s="30">
        <v>0</v>
      </c>
      <c r="D286" s="30"/>
      <c r="E286" s="30"/>
      <c r="F286" s="30"/>
      <c r="G286" s="30"/>
      <c r="H286" s="22"/>
    </row>
    <row r="287" spans="1:8" s="12" customFormat="1" ht="21.75" hidden="1" customHeight="1">
      <c r="A287" s="54"/>
      <c r="B287" s="50" t="s">
        <v>108</v>
      </c>
      <c r="C287" s="29">
        <v>64900.000000000007</v>
      </c>
      <c r="D287" s="29">
        <f t="shared" ref="D287:G287" si="101">+D288+D289</f>
        <v>0</v>
      </c>
      <c r="E287" s="29">
        <f t="shared" si="101"/>
        <v>0</v>
      </c>
      <c r="F287" s="29"/>
      <c r="G287" s="29">
        <f t="shared" si="101"/>
        <v>0</v>
      </c>
      <c r="H287" s="23"/>
    </row>
    <row r="288" spans="1:8" s="12" customFormat="1" ht="15" hidden="1" customHeight="1">
      <c r="A288" s="35"/>
      <c r="B288" s="31" t="s">
        <v>11</v>
      </c>
      <c r="C288" s="30">
        <v>64900.000000000007</v>
      </c>
      <c r="D288" s="30"/>
      <c r="E288" s="30"/>
      <c r="F288" s="30"/>
      <c r="G288" s="30"/>
      <c r="H288" s="24"/>
    </row>
    <row r="289" spans="1:8" s="12" customFormat="1" ht="15" hidden="1" customHeight="1">
      <c r="A289" s="35"/>
      <c r="B289" s="31" t="s">
        <v>12</v>
      </c>
      <c r="C289" s="30">
        <v>0</v>
      </c>
      <c r="D289" s="30"/>
      <c r="E289" s="30"/>
      <c r="F289" s="30"/>
      <c r="G289" s="30"/>
      <c r="H289" s="22"/>
    </row>
    <row r="290" spans="1:8" s="12" customFormat="1" ht="15" hidden="1" customHeight="1">
      <c r="A290" s="54"/>
      <c r="B290" s="50" t="s">
        <v>109</v>
      </c>
      <c r="C290" s="29">
        <v>52092300</v>
      </c>
      <c r="D290" s="29">
        <f t="shared" ref="D290:G290" si="102">+D291+D292</f>
        <v>0</v>
      </c>
      <c r="E290" s="29">
        <f t="shared" si="102"/>
        <v>0</v>
      </c>
      <c r="F290" s="29"/>
      <c r="G290" s="29">
        <f t="shared" si="102"/>
        <v>0</v>
      </c>
      <c r="H290" s="23"/>
    </row>
    <row r="291" spans="1:8" s="12" customFormat="1" ht="15" hidden="1" customHeight="1">
      <c r="A291" s="35"/>
      <c r="B291" s="31" t="s">
        <v>11</v>
      </c>
      <c r="C291" s="30">
        <v>52092300</v>
      </c>
      <c r="D291" s="30"/>
      <c r="E291" s="30"/>
      <c r="F291" s="30"/>
      <c r="G291" s="30"/>
      <c r="H291" s="24"/>
    </row>
    <row r="292" spans="1:8" s="12" customFormat="1" ht="15" hidden="1" customHeight="1">
      <c r="A292" s="35"/>
      <c r="B292" s="31" t="s">
        <v>12</v>
      </c>
      <c r="C292" s="30">
        <v>0</v>
      </c>
      <c r="D292" s="30"/>
      <c r="E292" s="30"/>
      <c r="F292" s="30"/>
      <c r="G292" s="30"/>
      <c r="H292" s="22"/>
    </row>
    <row r="293" spans="1:8" ht="14.25" customHeight="1" thickBot="1">
      <c r="A293" s="55"/>
      <c r="B293" s="40"/>
      <c r="C293" s="41"/>
      <c r="D293" s="42"/>
      <c r="E293" s="42"/>
      <c r="F293" s="42"/>
      <c r="G293" s="42"/>
      <c r="H293" s="42"/>
    </row>
  </sheetData>
  <sheetProtection formatColumns="0" formatRows="0" insertRows="0" autoFilter="0"/>
  <mergeCells count="7">
    <mergeCell ref="A8:A10"/>
    <mergeCell ref="B8:B10"/>
    <mergeCell ref="A5:C5"/>
    <mergeCell ref="H8:H9"/>
    <mergeCell ref="C8:C9"/>
    <mergeCell ref="D8:D9"/>
    <mergeCell ref="E8:G8"/>
  </mergeCells>
  <phoneticPr fontId="3" type="noConversion"/>
  <printOptions horizontalCentered="1"/>
  <pageMargins left="0" right="0" top="0.74803149606299213" bottom="0.74803149606299213" header="0.31496062992125984" footer="0.31496062992125984"/>
  <pageSetup scale="86" fitToHeight="0" orientation="landscape" r:id="rId1"/>
  <headerFooter alignWithMargins="0"/>
  <ignoredErrors>
    <ignoredError sqref="C10 D10 F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Triana Guadalupe Carcano Aguilar</dc:creator>
  <cp:lastModifiedBy>Ricardo Bautista Reyes</cp:lastModifiedBy>
  <cp:lastPrinted>2017-01-12T16:12:43Z</cp:lastPrinted>
  <dcterms:created xsi:type="dcterms:W3CDTF">2004-01-15T18:40:03Z</dcterms:created>
  <dcterms:modified xsi:type="dcterms:W3CDTF">2017-01-12T16:14:59Z</dcterms:modified>
</cp:coreProperties>
</file>