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bautista\Desktop\respaldo\RICARDO\INFORMES TRIMESTRALES\2016\FINANZAS PÚBLICAS\1ER TRIMESTRE\"/>
    </mc:Choice>
  </mc:AlternateContent>
  <bookViews>
    <workbookView xWindow="0" yWindow="0" windowWidth="28800" windowHeight="10500"/>
  </bookViews>
  <sheets>
    <sheet name="Contratos Plurianuales" sheetId="2" r:id="rId1"/>
  </sheets>
  <definedNames>
    <definedName name="_xlnm._FilterDatabase" localSheetId="0" hidden="1">'Contratos Plurianuales'!$A$13:$N$272</definedName>
    <definedName name="_xlnm.Print_Area" localSheetId="0">'Contratos Plurianuales'!$A$1:$J$274</definedName>
    <definedName name="_xlnm.Print_Titles" localSheetId="0">'Contratos Plurianuales'!$9:$12</definedName>
  </definedNames>
  <calcPr calcId="162913"/>
</workbook>
</file>

<file path=xl/calcChain.xml><?xml version="1.0" encoding="utf-8"?>
<calcChain xmlns="http://schemas.openxmlformats.org/spreadsheetml/2006/main">
  <c r="E14" i="2" l="1"/>
  <c r="G14" i="2"/>
  <c r="E17" i="2"/>
  <c r="G17" i="2"/>
  <c r="E20" i="2"/>
  <c r="G20" i="2"/>
  <c r="E23" i="2"/>
  <c r="G23" i="2"/>
  <c r="E26" i="2"/>
  <c r="G26" i="2"/>
  <c r="E29" i="2"/>
  <c r="G29" i="2"/>
  <c r="E32" i="2"/>
  <c r="G32" i="2"/>
  <c r="E35" i="2"/>
  <c r="G35" i="2"/>
  <c r="E38" i="2"/>
  <c r="G38" i="2"/>
  <c r="E41" i="2"/>
  <c r="G41" i="2"/>
  <c r="E44" i="2"/>
  <c r="G44" i="2"/>
  <c r="E47" i="2"/>
  <c r="G47" i="2"/>
  <c r="E51" i="2"/>
  <c r="G51" i="2"/>
  <c r="E54" i="2"/>
  <c r="G54" i="2"/>
  <c r="E57" i="2"/>
  <c r="G57" i="2"/>
  <c r="E60" i="2"/>
  <c r="G60" i="2"/>
  <c r="E63" i="2"/>
  <c r="G63" i="2"/>
  <c r="E66" i="2"/>
  <c r="G66" i="2"/>
  <c r="E69" i="2"/>
  <c r="G69" i="2"/>
  <c r="E72" i="2"/>
  <c r="G72" i="2"/>
  <c r="E76" i="2"/>
  <c r="G76" i="2"/>
  <c r="E79" i="2"/>
  <c r="G79" i="2"/>
  <c r="E82" i="2"/>
  <c r="G82" i="2"/>
  <c r="E85" i="2"/>
  <c r="G85" i="2"/>
  <c r="E88" i="2"/>
  <c r="G88" i="2"/>
  <c r="E91" i="2"/>
  <c r="G91" i="2"/>
  <c r="E94" i="2"/>
  <c r="G94" i="2"/>
  <c r="E97" i="2"/>
  <c r="G97" i="2"/>
  <c r="E100" i="2"/>
  <c r="G100" i="2"/>
  <c r="E103" i="2"/>
  <c r="G103" i="2"/>
  <c r="E106" i="2"/>
  <c r="G106" i="2"/>
  <c r="E109" i="2"/>
  <c r="G109" i="2"/>
  <c r="E112" i="2"/>
  <c r="G112" i="2"/>
  <c r="E115" i="2"/>
  <c r="G115" i="2"/>
  <c r="E118" i="2"/>
  <c r="G118" i="2"/>
  <c r="E121" i="2"/>
  <c r="G121" i="2"/>
  <c r="E124" i="2"/>
  <c r="G124" i="2"/>
  <c r="E127" i="2"/>
  <c r="G127" i="2"/>
  <c r="E130" i="2"/>
  <c r="G130" i="2"/>
  <c r="E133" i="2"/>
  <c r="G133" i="2"/>
  <c r="E137" i="2"/>
  <c r="G137" i="2"/>
  <c r="E140" i="2"/>
  <c r="G140" i="2"/>
  <c r="E143" i="2"/>
  <c r="G143" i="2"/>
  <c r="E146" i="2"/>
  <c r="G146" i="2"/>
  <c r="E149" i="2"/>
  <c r="G149" i="2"/>
  <c r="E152" i="2"/>
  <c r="G152" i="2"/>
  <c r="E155" i="2"/>
  <c r="G155" i="2"/>
  <c r="E159" i="2"/>
  <c r="G159" i="2"/>
  <c r="E162" i="2"/>
  <c r="G162" i="2"/>
  <c r="E165" i="2"/>
  <c r="G165" i="2"/>
  <c r="E169" i="2"/>
  <c r="G169" i="2"/>
  <c r="E172" i="2"/>
  <c r="G172" i="2"/>
  <c r="E175" i="2"/>
  <c r="G175" i="2"/>
  <c r="E178" i="2"/>
  <c r="G178" i="2"/>
  <c r="E182" i="2"/>
  <c r="G182" i="2"/>
  <c r="E185" i="2"/>
  <c r="G185" i="2"/>
  <c r="E188" i="2"/>
  <c r="G188" i="2"/>
  <c r="E191" i="2"/>
  <c r="G191" i="2"/>
  <c r="E195" i="2"/>
  <c r="G195" i="2"/>
  <c r="E198" i="2"/>
  <c r="G198" i="2"/>
  <c r="E201" i="2"/>
  <c r="G201" i="2"/>
  <c r="E204" i="2"/>
  <c r="G204" i="2"/>
  <c r="E207" i="2"/>
  <c r="G207" i="2"/>
  <c r="E210" i="2"/>
  <c r="G210" i="2"/>
  <c r="E213" i="2"/>
  <c r="G213" i="2"/>
  <c r="E216" i="2"/>
  <c r="G216" i="2"/>
  <c r="E219" i="2"/>
  <c r="G219" i="2"/>
  <c r="E222" i="2"/>
  <c r="G222" i="2"/>
  <c r="E226" i="2"/>
  <c r="G226" i="2"/>
  <c r="E229" i="2"/>
  <c r="G229" i="2"/>
  <c r="E232" i="2"/>
  <c r="G232" i="2"/>
  <c r="E235" i="2"/>
  <c r="G235" i="2"/>
  <c r="E238" i="2"/>
  <c r="G238" i="2"/>
  <c r="E241" i="2"/>
  <c r="G241" i="2"/>
  <c r="E244" i="2"/>
  <c r="G244" i="2"/>
  <c r="E247" i="2"/>
  <c r="G247" i="2"/>
  <c r="E251" i="2"/>
  <c r="G251" i="2"/>
  <c r="E254" i="2"/>
  <c r="G254" i="2"/>
  <c r="E257" i="2"/>
  <c r="G257" i="2"/>
  <c r="E260" i="2"/>
  <c r="G260" i="2"/>
  <c r="E263" i="2"/>
  <c r="G263" i="2"/>
  <c r="E266" i="2"/>
  <c r="G266" i="2"/>
  <c r="E270" i="2"/>
  <c r="E269" i="2" s="1"/>
  <c r="G270" i="2"/>
  <c r="G269" i="2" s="1"/>
  <c r="C269" i="2"/>
  <c r="C250" i="2"/>
  <c r="C225" i="2"/>
  <c r="C194" i="2"/>
  <c r="C181" i="2"/>
  <c r="C168" i="2"/>
  <c r="C158" i="2"/>
  <c r="C136" i="2"/>
  <c r="C75" i="2"/>
  <c r="C50" i="2"/>
  <c r="D270" i="2"/>
  <c r="D269" i="2" s="1"/>
  <c r="D247" i="2"/>
  <c r="D244" i="2"/>
  <c r="D241" i="2"/>
  <c r="D238" i="2"/>
  <c r="D235" i="2"/>
  <c r="D232" i="2"/>
  <c r="D204" i="2"/>
  <c r="D201" i="2"/>
  <c r="D198" i="2"/>
  <c r="D195" i="2"/>
  <c r="D191" i="2"/>
  <c r="D188" i="2"/>
  <c r="D185" i="2"/>
  <c r="D178" i="2"/>
  <c r="D175" i="2"/>
  <c r="D172" i="2"/>
  <c r="D169" i="2"/>
  <c r="D159" i="2"/>
  <c r="D20" i="2"/>
  <c r="D17" i="2"/>
  <c r="D14" i="2"/>
  <c r="C13" i="2"/>
  <c r="E158" i="2" l="1"/>
  <c r="G168" i="2"/>
  <c r="E181" i="2"/>
  <c r="E250" i="2"/>
  <c r="E50" i="2"/>
  <c r="E194" i="2"/>
  <c r="G225" i="2"/>
  <c r="E75" i="2"/>
  <c r="G13" i="2"/>
  <c r="G250" i="2"/>
  <c r="E225" i="2"/>
  <c r="G136" i="2"/>
  <c r="G75" i="2"/>
  <c r="G50" i="2"/>
  <c r="G194" i="2"/>
  <c r="G181" i="2"/>
  <c r="E136" i="2"/>
  <c r="E168" i="2"/>
  <c r="G158" i="2"/>
  <c r="E13" i="2"/>
  <c r="D168" i="2"/>
  <c r="D266" i="2" l="1"/>
  <c r="D263" i="2" s="1"/>
  <c r="D260" i="2" s="1"/>
  <c r="D257" i="2" l="1"/>
  <c r="D254" i="2" l="1"/>
  <c r="D251" i="2" l="1"/>
  <c r="D250" i="2" s="1"/>
  <c r="D182" i="2"/>
  <c r="D181" i="2" s="1"/>
  <c r="D229" i="2" l="1"/>
  <c r="D165" i="2"/>
  <c r="D226" i="2" l="1"/>
  <c r="D225" i="2" s="1"/>
  <c r="D162" i="2"/>
  <c r="D158" i="2" s="1"/>
  <c r="D222" i="2" l="1"/>
  <c r="D219" i="2" s="1"/>
  <c r="D216" i="2" s="1"/>
  <c r="D155" i="2" l="1"/>
  <c r="D213" i="2"/>
  <c r="D152" i="2" l="1"/>
  <c r="D210" i="2"/>
  <c r="D207" i="2" s="1"/>
  <c r="D194" i="2" s="1"/>
  <c r="D149" i="2" l="1"/>
  <c r="D146" i="2" l="1"/>
  <c r="D143" i="2" l="1"/>
  <c r="D140" i="2" l="1"/>
  <c r="D137" i="2" l="1"/>
  <c r="D136" i="2" l="1"/>
  <c r="D133" i="2" s="1"/>
  <c r="D130" i="2" l="1"/>
  <c r="D127" i="2" l="1"/>
  <c r="D124" i="2" l="1"/>
  <c r="D121" i="2" l="1"/>
  <c r="D118" i="2" l="1"/>
  <c r="D115" i="2" l="1"/>
  <c r="D112" i="2" l="1"/>
  <c r="D109" i="2" l="1"/>
  <c r="D106" i="2" l="1"/>
  <c r="D103" i="2" l="1"/>
  <c r="D100" i="2" l="1"/>
  <c r="D97" i="2" l="1"/>
  <c r="D94" i="2" l="1"/>
  <c r="D91" i="2" s="1"/>
  <c r="D88" i="2" l="1"/>
  <c r="D85" i="2" l="1"/>
  <c r="D82" i="2" l="1"/>
  <c r="D79" i="2" l="1"/>
  <c r="D76" i="2" l="1"/>
  <c r="D75" i="2" l="1"/>
  <c r="D72" i="2" s="1"/>
  <c r="D69" i="2" l="1"/>
  <c r="D66" i="2" s="1"/>
  <c r="D63" i="2" l="1"/>
  <c r="D60" i="2" l="1"/>
  <c r="D57" i="2" l="1"/>
  <c r="D54" i="2" l="1"/>
  <c r="D51" i="2" l="1"/>
  <c r="D50" i="2" l="1"/>
  <c r="D47" i="2" s="1"/>
  <c r="D44" i="2" l="1"/>
  <c r="D41" i="2" l="1"/>
  <c r="D38" i="2" l="1"/>
  <c r="D35" i="2" l="1"/>
  <c r="D32" i="2" l="1"/>
  <c r="D29" i="2" l="1"/>
  <c r="D26" i="2" l="1"/>
  <c r="D23" i="2" s="1"/>
  <c r="D13" i="2" s="1"/>
</calcChain>
</file>

<file path=xl/sharedStrings.xml><?xml version="1.0" encoding="utf-8"?>
<sst xmlns="http://schemas.openxmlformats.org/spreadsheetml/2006/main" count="280" uniqueCount="106">
  <si>
    <t>Concepto</t>
  </si>
  <si>
    <t>Cifras acumuladas de enero al periodo que se reporta</t>
  </si>
  <si>
    <t>En términos del artículo 50, último párrafo, de la Ley Federal de Presupuesto y Responsabilidad Hacendaria</t>
  </si>
  <si>
    <t>Comentarios o Justificación
al monto anual diferente  o no reportado en el MASCP</t>
  </si>
  <si>
    <t>Ramo</t>
  </si>
  <si>
    <t>(1)</t>
  </si>
  <si>
    <t>(2)</t>
  </si>
  <si>
    <t>(3)</t>
  </si>
  <si>
    <t>(4)</t>
  </si>
  <si>
    <t>(5)</t>
  </si>
  <si>
    <t>Sector Central</t>
  </si>
  <si>
    <t>Gasto Corriente</t>
  </si>
  <si>
    <t>Gasto de Inversión</t>
  </si>
  <si>
    <t>Hacienda y Crédito Público</t>
  </si>
  <si>
    <t>Banco Nacional de Comercio Exterior, S.N.C.</t>
  </si>
  <si>
    <t>Comisión Nacional para la Protección y Defensa de los Usuarios de Servicios Financieros</t>
  </si>
  <si>
    <t>Financiera Nacional de Desarrollo Agropecuario, Rural, Forestal y Pesquero</t>
  </si>
  <si>
    <t>Lotería Nacional para la Asistencia Pública</t>
  </si>
  <si>
    <t>Nacional Financiera, S.N.C.</t>
  </si>
  <si>
    <t>Pronósticos para la Asistencia Pública</t>
  </si>
  <si>
    <t>Servicio de Administración y Enajenación de Bienes</t>
  </si>
  <si>
    <t>Sociedad Hipotecaria Federal, S.N.C.</t>
  </si>
  <si>
    <t>Agricultura, Ganadería, Desarrollo Rural, Pesca y Alimentación</t>
  </si>
  <si>
    <t>Comité Nacional para el Desarrollo Sustentable de la Caña de Azúcar</t>
  </si>
  <si>
    <t>Comisión Nacional de las Zonas Áridas</t>
  </si>
  <si>
    <t>Fideicomiso de Riesgo Compartido</t>
  </si>
  <si>
    <t>Instituto Nacional para el Desarrollo de Capacidades del Sector Rural, A.C.</t>
  </si>
  <si>
    <t>Instituto Nacional de Investigaciones Forestales, Agrícolas y Pecuarias</t>
  </si>
  <si>
    <t>Instituto Nacional de Pesca</t>
  </si>
  <si>
    <t>Comunicaciones y Transportes</t>
  </si>
  <si>
    <t>Aeropuertos y Servicios Auxiliares</t>
  </si>
  <si>
    <t>Caminos y Puentes Federales de Ingresos y Servicios Conexos</t>
  </si>
  <si>
    <t>Administración Portuaria Integral de Ensenada, S.A. de C.V.</t>
  </si>
  <si>
    <t>Administración Portuaria Integral de Mazatlán, S.A. de C.V.</t>
  </si>
  <si>
    <t>Administración Portuaria Integral de Progreso, S.A. de C.V.</t>
  </si>
  <si>
    <t>Administración Portuaria Integral de Puerto Vallarta, S.A. de C.V.</t>
  </si>
  <si>
    <t>Administración Portuaria Integral de Topolobampo, S.A. de C.V.</t>
  </si>
  <si>
    <t>Administración Portuaria Integral de Tuxpan, S.A. de C.V.</t>
  </si>
  <si>
    <t>Administración Portuaria Integral de Altamira, S.A. de C.V.</t>
  </si>
  <si>
    <t>Administración Portuaria Integral de Manzanillo, S.A. de C.V.</t>
  </si>
  <si>
    <t>Administración Portuaria Integral de Tampico, S.A. de C.V.</t>
  </si>
  <si>
    <t>Administración Portuaria Integral de Veracruz, S.A. de C.V.</t>
  </si>
  <si>
    <t>Administración Portuaria Integral de Salina Cruz, S.A. de C.V.</t>
  </si>
  <si>
    <t>Servicio Postal Mexicano</t>
  </si>
  <si>
    <t>Economía</t>
  </si>
  <si>
    <t>Centro Nacional de Metrología</t>
  </si>
  <si>
    <t>Fideicomiso de Fomento Minero</t>
  </si>
  <si>
    <t>ProMéxico</t>
  </si>
  <si>
    <t>Instituto Mexicano de la Propiedad Industrial</t>
  </si>
  <si>
    <t>Trabajo y Previsión Social</t>
  </si>
  <si>
    <t>Comisión Nacional de los Salarios Mínimos</t>
  </si>
  <si>
    <t>Desarrollo Agrario, Territorial y Urbano</t>
  </si>
  <si>
    <t>Comisión Nacional de Vivienda</t>
  </si>
  <si>
    <t>Procuraduría Agraria</t>
  </si>
  <si>
    <t>Comisión Nacional Forestal</t>
  </si>
  <si>
    <t>Instituto Mexicano de Tecnología del Agua</t>
  </si>
  <si>
    <t>Instituto Nacional de Ecología y Cambio Climático</t>
  </si>
  <si>
    <t>Energía</t>
  </si>
  <si>
    <t>Compañía Mexicana de Exploraciones, S.A. de C.V.</t>
  </si>
  <si>
    <t>I.I.I. Servicios, S.A. de C.V.</t>
  </si>
  <si>
    <t>Instalaciones Inmobiliarias para Industrias, S.A. de C.V.</t>
  </si>
  <si>
    <t>Instituto de Investigaciones Eléctricas</t>
  </si>
  <si>
    <t>Instituto Mexicano del Petróleo</t>
  </si>
  <si>
    <t>P.M.I. Comercio Internacional, S.A. de C.V.</t>
  </si>
  <si>
    <t>Desarrollo Social</t>
  </si>
  <si>
    <t>Consejo Nacional de Evaluación de la Política de Desarrollo Social</t>
  </si>
  <si>
    <t>Diconsa, S.A. de C.V.</t>
  </si>
  <si>
    <t>Liconsa, S.A. de C.V.</t>
  </si>
  <si>
    <t>Instituto Nacional de las Personas Adultas Mayores</t>
  </si>
  <si>
    <t>Turismo</t>
  </si>
  <si>
    <t>FONATUR Constructora, S.A. de C.V.</t>
  </si>
  <si>
    <t>Consejo de Promoción Turística de México, S.A. de C.V.</t>
  </si>
  <si>
    <t>FONATUR Mantenimiento Turístico, S.A. de C.V.</t>
  </si>
  <si>
    <t>FONATUR Operadora Portuaria, S.A. de C.V.</t>
  </si>
  <si>
    <t>Tribunales Agrarios</t>
  </si>
  <si>
    <t>Dirección General de Programación y Presupuesto "B"</t>
  </si>
  <si>
    <t>Programado</t>
  </si>
  <si>
    <t>Ejercido</t>
  </si>
  <si>
    <t>(Pesos)</t>
  </si>
  <si>
    <t>Grupo Aeroportuario de la Ciudad de México, S.A. de C.V.</t>
  </si>
  <si>
    <t>Aeropuerto Internacional de la Ciudad de México, S.A. de C.V.</t>
  </si>
  <si>
    <t>Centro Nacional de Control de Energía</t>
  </si>
  <si>
    <t>MONTO EROGADO SOBRE CONTRATOS PLURIANUALES DE OBRAS PÚBLICAS, ADQUISICIONES Y ARRENDAMIENTOS O SERVICIOS</t>
  </si>
  <si>
    <t>Instituto Mexicano de la Juventud</t>
  </si>
  <si>
    <t>Consejo Nacional para el Desarrollo y la Inclusión de las Personas con Discapacidad</t>
  </si>
  <si>
    <t>Banco Nacional de Obras y Servicios Públicos, S.N.C.</t>
  </si>
  <si>
    <t>Instituto para la Protección al Ahorro Bancario</t>
  </si>
  <si>
    <t>Banco del Ahorro Nacional y Servicios Financieros, S.N.C.</t>
  </si>
  <si>
    <t>Fondo de Empresas Expropiadas del Sector Azucarero</t>
  </si>
  <si>
    <t>Agencia Espacial Mexicana</t>
  </si>
  <si>
    <t>Administración Portuaria Integral de Dos Bocas, S.A. de C.V.</t>
  </si>
  <si>
    <t>Administración Portuaria Integral de Lázaro Cárdenas, S.A. de C.V.</t>
  </si>
  <si>
    <t>Exportadora de Sal, S.A. de C.V.</t>
  </si>
  <si>
    <t>Procuraduría Federal del Consumidor</t>
  </si>
  <si>
    <t>Instituto del Fondo Nacional para el Consumo de los Trabajadores</t>
  </si>
  <si>
    <t>Fideicomiso Fondo Nacional de Habitaciones Populares</t>
  </si>
  <si>
    <t>Medio Ambiente y Recursos Naturales</t>
  </si>
  <si>
    <t>Centro Nacional de Control del Gas Natural</t>
  </si>
  <si>
    <t>Instituto Nacional de Investigaciones Nucleares</t>
  </si>
  <si>
    <t>Fondo Nacional para el Fomento de las Artesanías</t>
  </si>
  <si>
    <t>Fondo Nacional de Fomento al Turismo</t>
  </si>
  <si>
    <t>Enero-marzo de 2016</t>
  </si>
  <si>
    <t>Monto anual 
autorizado o modificado
 2016
reportado en el 
MASCP</t>
  </si>
  <si>
    <t>Monto anual 
autorizado o modificado
 2016
diferente o no reportado en el MASCP</t>
  </si>
  <si>
    <t>Enero-marzo</t>
  </si>
  <si>
    <t>Ramo/Dependencia / Entidad: Financiera Nacional de Desarrollo Agropecuario, Rural, Forestal y Pesquero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</si>
</sst>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0_-;\-* #,##0.0_-;_-* &quot;-&quot;??_-;_-@_-"/>
    <numFmt numFmtId="165" formatCode="_-* #,##0_-;\-* #,##0_-;_-* &quot;-&quot;??_-;_-@_-"/>
    <numFmt numFmtId="166" formatCode="00"/>
    <numFmt numFmtId="167" formatCode="#,##0.0"/>
  </numFmts>
  <fonts count="15">
    <font>
      <sz val="10"/>
      <name val="Arial"/>
    </font>
    <font>
      <sz val="11"/>
      <color theme="1"/>
      <name val="Calibri"/>
      <family val="2"/>
      <scheme val="minor"/>
    </font>
    <font>
      <sz val="11"/>
      <color theme="1"/>
      <name val="Calibri"/>
      <family val="2"/>
      <scheme val="minor"/>
    </font>
    <font>
      <sz val="8"/>
      <name val="Arial"/>
      <family val="2"/>
    </font>
    <font>
      <b/>
      <sz val="8"/>
      <name val="Arial"/>
      <family val="2"/>
    </font>
    <font>
      <b/>
      <sz val="11"/>
      <name val="Arial"/>
      <family val="2"/>
    </font>
    <font>
      <sz val="11"/>
      <name val="Arial"/>
      <family val="2"/>
    </font>
    <font>
      <b/>
      <sz val="10"/>
      <name val="Arial"/>
      <family val="2"/>
    </font>
    <font>
      <sz val="10"/>
      <name val="Arial"/>
      <family val="2"/>
    </font>
    <font>
      <b/>
      <sz val="9"/>
      <name val="Arial"/>
      <family val="2"/>
    </font>
    <font>
      <b/>
      <sz val="8"/>
      <color rgb="FF000000"/>
      <name val="Soberana Sans"/>
      <family val="3"/>
    </font>
    <font>
      <sz val="8"/>
      <color rgb="FF000000"/>
      <name val="Soberana Sans"/>
      <family val="3"/>
    </font>
    <font>
      <b/>
      <sz val="8"/>
      <color theme="1"/>
      <name val="Soberana Sans"/>
      <family val="3"/>
    </font>
    <font>
      <b/>
      <sz val="8"/>
      <name val="Soberana Sans"/>
      <family val="3"/>
    </font>
    <font>
      <sz val="8"/>
      <name val="Soberana Sans"/>
      <family val="3"/>
    </font>
  </fonts>
  <fills count="4">
    <fill>
      <patternFill patternType="none"/>
    </fill>
    <fill>
      <patternFill patternType="gray125"/>
    </fill>
    <fill>
      <patternFill patternType="solid">
        <fgColor rgb="FFD7E4BC"/>
        <bgColor indexed="64"/>
      </patternFill>
    </fill>
    <fill>
      <patternFill patternType="solid">
        <fgColor theme="0" tint="-0.34998626667073579"/>
        <bgColor indexed="64"/>
      </patternFill>
    </fill>
  </fills>
  <borders count="3">
    <border>
      <left/>
      <right/>
      <top/>
      <bottom/>
      <diagonal/>
    </border>
    <border>
      <left/>
      <right/>
      <top/>
      <bottom style="thin">
        <color auto="1"/>
      </bottom>
      <diagonal/>
    </border>
    <border>
      <left/>
      <right/>
      <top/>
      <bottom style="medium">
        <color auto="1"/>
      </bottom>
      <diagonal/>
    </border>
  </borders>
  <cellStyleXfs count="4">
    <xf numFmtId="0" fontId="0" fillId="0" borderId="0"/>
    <xf numFmtId="0" fontId="2" fillId="0" borderId="0"/>
    <xf numFmtId="43" fontId="8" fillId="0" borderId="0" applyFont="0" applyFill="0" applyBorder="0" applyAlignment="0" applyProtection="0"/>
    <xf numFmtId="0" fontId="1" fillId="0" borderId="0"/>
  </cellStyleXfs>
  <cellXfs count="79">
    <xf numFmtId="0" fontId="0" fillId="0" borderId="0" xfId="0"/>
    <xf numFmtId="0" fontId="0" fillId="0" borderId="0" xfId="0" applyFill="1"/>
    <xf numFmtId="0" fontId="0" fillId="0" borderId="0" xfId="0" applyFill="1" applyBorder="1"/>
    <xf numFmtId="0" fontId="5" fillId="0" borderId="0" xfId="0" applyFont="1" applyFill="1" applyAlignment="1" applyProtection="1">
      <protection locked="0"/>
    </xf>
    <xf numFmtId="0" fontId="4" fillId="0" borderId="0" xfId="0" applyFont="1" applyFill="1" applyAlignment="1" applyProtection="1">
      <protection locked="0"/>
    </xf>
    <xf numFmtId="0" fontId="0" fillId="0" borderId="0" xfId="0" applyFill="1" applyBorder="1" applyProtection="1">
      <protection locked="0"/>
    </xf>
    <xf numFmtId="0" fontId="6" fillId="0" borderId="0" xfId="0" applyFont="1" applyFill="1" applyBorder="1" applyProtection="1">
      <protection locked="0"/>
    </xf>
    <xf numFmtId="0" fontId="5" fillId="0" borderId="0" xfId="0" applyFont="1" applyFill="1" applyAlignment="1" applyProtection="1">
      <alignment wrapText="1"/>
      <protection locked="0"/>
    </xf>
    <xf numFmtId="0" fontId="0" fillId="0" borderId="0" xfId="0" applyAlignment="1">
      <alignment wrapText="1"/>
    </xf>
    <xf numFmtId="0" fontId="7" fillId="0" borderId="0" xfId="0" applyFont="1" applyAlignment="1" applyProtection="1">
      <protection locked="0"/>
    </xf>
    <xf numFmtId="0" fontId="0" fillId="0" borderId="0" xfId="0" applyAlignment="1" applyProtection="1">
      <protection locked="0"/>
    </xf>
    <xf numFmtId="0" fontId="5" fillId="0" borderId="0" xfId="0" applyFont="1" applyFill="1" applyAlignment="1" applyProtection="1">
      <alignment horizontal="left" wrapText="1"/>
      <protection locked="0"/>
    </xf>
    <xf numFmtId="0" fontId="6" fillId="0" borderId="0" xfId="0" applyFont="1" applyAlignment="1" applyProtection="1">
      <protection locked="0"/>
    </xf>
    <xf numFmtId="3" fontId="4" fillId="2" borderId="0" xfId="0" quotePrefix="1" applyNumberFormat="1" applyFont="1" applyFill="1" applyBorder="1" applyAlignment="1" applyProtection="1">
      <alignment horizontal="center" wrapText="1"/>
      <protection locked="0"/>
    </xf>
    <xf numFmtId="0" fontId="9" fillId="2" borderId="0" xfId="0" applyFont="1" applyFill="1" applyBorder="1" applyAlignment="1" applyProtection="1">
      <alignment vertical="center"/>
      <protection locked="0"/>
    </xf>
    <xf numFmtId="0" fontId="9" fillId="2" borderId="0" xfId="0" applyFont="1" applyFill="1" applyBorder="1" applyAlignment="1" applyProtection="1">
      <alignment horizontal="center" vertical="center" wrapText="1"/>
      <protection locked="0"/>
    </xf>
    <xf numFmtId="3" fontId="9" fillId="2" borderId="0" xfId="0" quotePrefix="1" applyNumberFormat="1" applyFont="1" applyFill="1" applyBorder="1" applyAlignment="1" applyProtection="1">
      <alignment horizontal="center" vertical="center" wrapText="1"/>
      <protection locked="0"/>
    </xf>
    <xf numFmtId="164" fontId="0" fillId="0" borderId="0" xfId="2" applyNumberFormat="1" applyFont="1" applyFill="1" applyBorder="1"/>
    <xf numFmtId="0" fontId="8" fillId="0" borderId="0" xfId="0" applyFont="1" applyFill="1" applyBorder="1"/>
    <xf numFmtId="0" fontId="8" fillId="0" borderId="0" xfId="0" applyFont="1" applyFill="1" applyBorder="1" applyProtection="1">
      <protection locked="0"/>
    </xf>
    <xf numFmtId="165" fontId="8" fillId="0" borderId="0" xfId="2" applyNumberFormat="1" applyFont="1" applyFill="1" applyBorder="1"/>
    <xf numFmtId="165" fontId="4" fillId="0" borderId="0" xfId="2" applyNumberFormat="1" applyFont="1" applyFill="1" applyAlignment="1" applyProtection="1">
      <protection locked="0"/>
    </xf>
    <xf numFmtId="165" fontId="5" fillId="0" borderId="0" xfId="2" applyNumberFormat="1" applyFont="1" applyFill="1" applyAlignment="1" applyProtection="1">
      <protection locked="0"/>
    </xf>
    <xf numFmtId="165" fontId="4" fillId="2" borderId="0" xfId="2" quotePrefix="1" applyNumberFormat="1" applyFont="1" applyFill="1" applyBorder="1" applyAlignment="1" applyProtection="1">
      <alignment horizontal="center" wrapText="1"/>
      <protection locked="0"/>
    </xf>
    <xf numFmtId="165" fontId="0" fillId="0" borderId="0" xfId="2" applyNumberFormat="1" applyFont="1" applyFill="1"/>
    <xf numFmtId="0" fontId="14" fillId="0" borderId="0" xfId="0" applyFont="1" applyAlignment="1" applyProtection="1">
      <alignment wrapText="1"/>
      <protection locked="0"/>
    </xf>
    <xf numFmtId="165" fontId="14" fillId="0" borderId="0" xfId="2" applyNumberFormat="1" applyFont="1" applyAlignment="1" applyProtection="1">
      <alignment horizontal="right" wrapText="1"/>
      <protection locked="0"/>
    </xf>
    <xf numFmtId="4" fontId="14" fillId="0" borderId="0" xfId="0" applyNumberFormat="1" applyFont="1" applyAlignment="1" applyProtection="1">
      <alignment horizontal="right" wrapText="1"/>
      <protection locked="0"/>
    </xf>
    <xf numFmtId="0" fontId="14" fillId="0" borderId="0" xfId="0" applyFont="1" applyAlignment="1" applyProtection="1">
      <protection locked="0"/>
    </xf>
    <xf numFmtId="167" fontId="13" fillId="0" borderId="0" xfId="0" applyNumberFormat="1" applyFont="1" applyFill="1" applyAlignment="1" applyProtection="1">
      <alignment vertical="top" wrapText="1"/>
      <protection locked="0"/>
    </xf>
    <xf numFmtId="3" fontId="13" fillId="0" borderId="0" xfId="0" applyNumberFormat="1" applyFont="1" applyFill="1" applyAlignment="1" applyProtection="1">
      <alignment vertical="top" wrapText="1"/>
      <protection locked="0"/>
    </xf>
    <xf numFmtId="3" fontId="14" fillId="0" borderId="0" xfId="0" applyNumberFormat="1" applyFont="1" applyFill="1" applyBorder="1" applyAlignment="1" applyProtection="1">
      <alignment vertical="top" wrapText="1"/>
      <protection locked="0"/>
    </xf>
    <xf numFmtId="3" fontId="14" fillId="0" borderId="0" xfId="0" applyNumberFormat="1" applyFont="1" applyFill="1" applyBorder="1" applyAlignment="1">
      <alignment vertical="top" wrapText="1"/>
    </xf>
    <xf numFmtId="3" fontId="14" fillId="0" borderId="0" xfId="0" applyNumberFormat="1" applyFont="1" applyFill="1" applyAlignment="1" applyProtection="1">
      <alignment vertical="top" wrapText="1"/>
      <protection locked="0"/>
    </xf>
    <xf numFmtId="0" fontId="0" fillId="0" borderId="2" xfId="0" applyFill="1" applyBorder="1" applyAlignment="1">
      <alignment wrapText="1"/>
    </xf>
    <xf numFmtId="165" fontId="0" fillId="0" borderId="2" xfId="2" applyNumberFormat="1" applyFont="1" applyFill="1" applyBorder="1"/>
    <xf numFmtId="0" fontId="0" fillId="0" borderId="2" xfId="0" applyFill="1" applyBorder="1"/>
    <xf numFmtId="0" fontId="12" fillId="3" borderId="0" xfId="2" applyNumberFormat="1" applyFont="1" applyFill="1" applyAlignment="1">
      <alignment vertical="top"/>
    </xf>
    <xf numFmtId="0" fontId="13" fillId="0" borderId="0" xfId="0" applyNumberFormat="1" applyFont="1" applyFill="1" applyAlignment="1" applyProtection="1">
      <alignment vertical="top" wrapText="1"/>
      <protection locked="0"/>
    </xf>
    <xf numFmtId="0" fontId="14" fillId="0" borderId="0" xfId="0" applyNumberFormat="1" applyFont="1" applyFill="1" applyBorder="1" applyAlignment="1" applyProtection="1">
      <alignment vertical="top" wrapText="1"/>
      <protection locked="0"/>
    </xf>
    <xf numFmtId="0" fontId="14" fillId="0" borderId="0" xfId="0" applyNumberFormat="1" applyFont="1" applyFill="1" applyBorder="1" applyAlignment="1">
      <alignment vertical="top" wrapText="1"/>
    </xf>
    <xf numFmtId="0" fontId="14" fillId="0" borderId="0" xfId="0" applyNumberFormat="1" applyFont="1" applyFill="1" applyAlignment="1" applyProtection="1">
      <alignment vertical="top" wrapText="1"/>
      <protection locked="0"/>
    </xf>
    <xf numFmtId="0" fontId="13" fillId="0" borderId="0" xfId="0" applyNumberFormat="1" applyFont="1" applyFill="1" applyBorder="1" applyAlignment="1" applyProtection="1">
      <alignment vertical="top" wrapText="1"/>
      <protection locked="0"/>
    </xf>
    <xf numFmtId="0" fontId="13" fillId="3" borderId="0" xfId="0" applyNumberFormat="1" applyFont="1" applyFill="1" applyBorder="1" applyAlignment="1" applyProtection="1">
      <alignment vertical="top" wrapText="1"/>
      <protection locked="0"/>
    </xf>
    <xf numFmtId="0" fontId="13" fillId="0" borderId="0" xfId="0" applyNumberFormat="1" applyFont="1" applyFill="1" applyBorder="1" applyAlignment="1">
      <alignment vertical="top" wrapText="1"/>
    </xf>
    <xf numFmtId="0" fontId="14" fillId="0" borderId="0" xfId="2" applyNumberFormat="1" applyFont="1" applyFill="1" applyBorder="1" applyAlignment="1">
      <alignment vertical="top"/>
    </xf>
    <xf numFmtId="0" fontId="13" fillId="3" borderId="0" xfId="0" applyNumberFormat="1" applyFont="1" applyFill="1" applyBorder="1" applyAlignment="1">
      <alignment vertical="top" wrapText="1"/>
    </xf>
    <xf numFmtId="0" fontId="13" fillId="0" borderId="0" xfId="2" applyNumberFormat="1" applyFont="1" applyFill="1" applyBorder="1" applyAlignment="1">
      <alignment vertical="top"/>
    </xf>
    <xf numFmtId="0" fontId="13" fillId="3" borderId="0" xfId="0" applyNumberFormat="1" applyFont="1" applyFill="1" applyAlignment="1" applyProtection="1">
      <alignment vertical="top" wrapText="1"/>
      <protection locked="0"/>
    </xf>
    <xf numFmtId="0" fontId="0" fillId="0" borderId="2" xfId="0" applyNumberFormat="1" applyFill="1" applyBorder="1"/>
    <xf numFmtId="3" fontId="10" fillId="3" borderId="0" xfId="0" applyNumberFormat="1" applyFont="1" applyFill="1" applyBorder="1" applyAlignment="1">
      <alignment vertical="top" wrapText="1"/>
    </xf>
    <xf numFmtId="3" fontId="10" fillId="0" borderId="0" xfId="0" applyNumberFormat="1" applyFont="1" applyFill="1" applyBorder="1" applyAlignment="1">
      <alignment vertical="top" wrapText="1"/>
    </xf>
    <xf numFmtId="3" fontId="11" fillId="0" borderId="0" xfId="0" applyNumberFormat="1" applyFont="1" applyFill="1" applyBorder="1" applyAlignment="1">
      <alignment vertical="top" wrapText="1"/>
    </xf>
    <xf numFmtId="3" fontId="14" fillId="0" borderId="0" xfId="2" applyNumberFormat="1" applyFont="1" applyFill="1" applyBorder="1" applyAlignment="1">
      <alignment vertical="top"/>
    </xf>
    <xf numFmtId="0" fontId="5" fillId="0" borderId="0" xfId="0" applyFont="1" applyFill="1" applyAlignment="1" applyProtection="1">
      <alignment horizontal="left" wrapText="1"/>
      <protection locked="0"/>
    </xf>
    <xf numFmtId="0" fontId="5" fillId="0" borderId="0" xfId="0" applyFont="1" applyAlignment="1" applyProtection="1">
      <alignment horizontal="left" vertical="center"/>
      <protection locked="0"/>
    </xf>
    <xf numFmtId="0" fontId="5" fillId="0" borderId="0" xfId="0" applyFont="1" applyFill="1" applyAlignment="1" applyProtection="1">
      <alignment horizontal="left" vertical="center"/>
      <protection locked="0"/>
    </xf>
    <xf numFmtId="0" fontId="5" fillId="0" borderId="0" xfId="0" applyFont="1" applyFill="1" applyAlignment="1" applyProtection="1">
      <alignment horizontal="center" vertical="center"/>
      <protection locked="0"/>
    </xf>
    <xf numFmtId="0" fontId="13" fillId="0" borderId="0" xfId="0" quotePrefix="1" applyFont="1" applyAlignment="1" applyProtection="1">
      <alignment horizontal="center" vertical="center" wrapText="1"/>
      <protection locked="0"/>
    </xf>
    <xf numFmtId="166" fontId="10" fillId="0" borderId="0" xfId="0" applyNumberFormat="1" applyFont="1" applyFill="1" applyBorder="1" applyAlignment="1">
      <alignment horizontal="center" vertical="center" wrapText="1"/>
    </xf>
    <xf numFmtId="166" fontId="11" fillId="0" borderId="0" xfId="0" applyNumberFormat="1" applyFont="1" applyFill="1" applyBorder="1" applyAlignment="1">
      <alignment horizontal="center" vertical="center" wrapText="1"/>
    </xf>
    <xf numFmtId="1" fontId="10" fillId="0" borderId="0" xfId="0" applyNumberFormat="1" applyFont="1" applyFill="1" applyBorder="1" applyAlignment="1">
      <alignment horizontal="center" vertical="center" wrapText="1"/>
    </xf>
    <xf numFmtId="1" fontId="11" fillId="0" borderId="0" xfId="0" applyNumberFormat="1" applyFont="1" applyFill="1" applyBorder="1" applyAlignment="1">
      <alignment horizontal="center" vertical="center" wrapText="1"/>
    </xf>
    <xf numFmtId="0" fontId="0" fillId="0" borderId="0" xfId="0" applyAlignment="1">
      <alignment horizontal="center" vertical="center"/>
    </xf>
    <xf numFmtId="0" fontId="14" fillId="0" borderId="0" xfId="0" applyFont="1" applyFill="1" applyBorder="1" applyAlignment="1">
      <alignment horizontal="left" vertical="center" wrapText="1" indent="2"/>
    </xf>
    <xf numFmtId="0" fontId="13" fillId="3" borderId="0" xfId="0" applyFont="1" applyFill="1" applyBorder="1" applyAlignment="1">
      <alignment horizontal="left" vertical="center" wrapText="1"/>
    </xf>
    <xf numFmtId="0" fontId="13" fillId="0" borderId="0" xfId="0" applyFont="1" applyFill="1" applyBorder="1" applyAlignment="1">
      <alignment horizontal="left" vertical="center" wrapText="1" indent="1"/>
    </xf>
    <xf numFmtId="0" fontId="5" fillId="0" borderId="0" xfId="0" applyFont="1" applyAlignment="1" applyProtection="1">
      <alignment horizontal="left" wrapText="1"/>
      <protection locked="0"/>
    </xf>
    <xf numFmtId="165" fontId="7" fillId="0" borderId="0" xfId="2" applyNumberFormat="1" applyFont="1" applyAlignment="1" applyProtection="1">
      <alignment horizontal="left"/>
      <protection locked="0"/>
    </xf>
    <xf numFmtId="165" fontId="4" fillId="0" borderId="0" xfId="2" applyNumberFormat="1" applyFont="1" applyFill="1" applyAlignment="1" applyProtection="1">
      <alignment horizontal="left"/>
      <protection locked="0"/>
    </xf>
    <xf numFmtId="166" fontId="10" fillId="3" borderId="0" xfId="0" applyNumberFormat="1" applyFont="1" applyFill="1" applyBorder="1" applyAlignment="1">
      <alignment horizontal="center" vertical="top" wrapText="1"/>
    </xf>
    <xf numFmtId="1" fontId="10" fillId="3" borderId="0" xfId="0" applyNumberFormat="1" applyFont="1" applyFill="1" applyBorder="1" applyAlignment="1">
      <alignment horizontal="center" vertical="top" wrapText="1"/>
    </xf>
    <xf numFmtId="0" fontId="0" fillId="0" borderId="2" xfId="0" applyFill="1" applyBorder="1" applyAlignment="1">
      <alignment horizontal="center" vertical="top"/>
    </xf>
    <xf numFmtId="0" fontId="9" fillId="2" borderId="0" xfId="0" applyFont="1" applyFill="1" applyBorder="1" applyAlignment="1" applyProtection="1">
      <alignment horizontal="center" vertical="center" wrapText="1"/>
      <protection locked="0"/>
    </xf>
    <xf numFmtId="0" fontId="5" fillId="0" borderId="0" xfId="0" applyFont="1" applyFill="1" applyAlignment="1" applyProtection="1">
      <alignment horizontal="left" wrapText="1"/>
      <protection locked="0"/>
    </xf>
    <xf numFmtId="0" fontId="4" fillId="2" borderId="0" xfId="0" applyFont="1" applyFill="1" applyBorder="1" applyAlignment="1" applyProtection="1">
      <alignment horizontal="center" vertical="top" wrapText="1"/>
      <protection locked="0"/>
    </xf>
    <xf numFmtId="165" fontId="4" fillId="2" borderId="0" xfId="2" applyNumberFormat="1" applyFont="1" applyFill="1" applyBorder="1" applyAlignment="1" applyProtection="1">
      <alignment horizontal="center" vertical="top" wrapText="1"/>
      <protection locked="0"/>
    </xf>
    <xf numFmtId="3" fontId="4" fillId="2" borderId="0" xfId="0" applyNumberFormat="1" applyFont="1" applyFill="1" applyBorder="1" applyAlignment="1" applyProtection="1">
      <alignment horizontal="center" vertical="top" wrapText="1"/>
      <protection locked="0"/>
    </xf>
    <xf numFmtId="0" fontId="9" fillId="2" borderId="1" xfId="0" applyFont="1" applyFill="1" applyBorder="1" applyAlignment="1" applyProtection="1">
      <alignment horizontal="center" vertical="center" wrapText="1"/>
      <protection locked="0"/>
    </xf>
  </cellXfs>
  <cellStyles count="4">
    <cellStyle name="Millares" xfId="2" builtinId="3"/>
    <cellStyle name="Normal" xfId="0" builtinId="0"/>
    <cellStyle name="Normal 2" xfId="1"/>
    <cellStyle name="Normal 3" xfId="3"/>
  </cellStyles>
  <dxfs count="0"/>
  <tableStyles count="0" defaultTableStyle="TableStyleMedium9" defaultPivotStyle="PivotStyleLight16"/>
  <colors>
    <mruColors>
      <color rgb="FFD7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4"/>
  <sheetViews>
    <sheetView tabSelected="1" zoomScale="115" zoomScaleNormal="115" workbookViewId="0">
      <selection activeCell="G275" sqref="G275"/>
    </sheetView>
  </sheetViews>
  <sheetFormatPr baseColWidth="10" defaultRowHeight="12.75"/>
  <cols>
    <col min="1" max="1" width="6" style="63" customWidth="1"/>
    <col min="2" max="2" width="44.7109375" style="8" customWidth="1"/>
    <col min="3" max="3" width="18.42578125" style="24" customWidth="1"/>
    <col min="4" max="5" width="18.42578125" style="1" customWidth="1"/>
    <col min="6" max="6" width="1.7109375" style="1" customWidth="1"/>
    <col min="7" max="8" width="18.42578125" style="1" customWidth="1"/>
    <col min="9" max="16384" width="11.42578125" style="2"/>
  </cols>
  <sheetData>
    <row r="1" spans="1:14" s="5" customFormat="1" ht="18.75" customHeight="1">
      <c r="A1" s="55" t="s">
        <v>75</v>
      </c>
      <c r="B1" s="67"/>
      <c r="C1" s="68"/>
      <c r="D1" s="9"/>
      <c r="E1" s="9"/>
      <c r="F1" s="9"/>
      <c r="G1" s="9"/>
      <c r="H1" s="10"/>
    </row>
    <row r="2" spans="1:14" s="5" customFormat="1" ht="18.75" customHeight="1">
      <c r="A2" s="55" t="s">
        <v>82</v>
      </c>
      <c r="B2" s="67"/>
      <c r="C2" s="68"/>
      <c r="D2" s="9"/>
      <c r="E2" s="9"/>
      <c r="F2" s="9"/>
      <c r="G2" s="9"/>
      <c r="H2" s="10"/>
    </row>
    <row r="3" spans="1:14" s="5" customFormat="1" ht="15" customHeight="1">
      <c r="A3" s="56" t="s">
        <v>2</v>
      </c>
      <c r="B3" s="54"/>
      <c r="C3" s="69"/>
      <c r="D3" s="4"/>
      <c r="E3" s="4"/>
      <c r="F3" s="4"/>
      <c r="G3" s="4"/>
      <c r="H3" s="10"/>
    </row>
    <row r="4" spans="1:14" s="5" customFormat="1" ht="15" customHeight="1">
      <c r="A4" s="56" t="s">
        <v>1</v>
      </c>
      <c r="B4" s="54"/>
      <c r="C4" s="69"/>
      <c r="D4" s="4"/>
      <c r="E4" s="4"/>
      <c r="F4" s="4"/>
      <c r="G4" s="4"/>
      <c r="H4" s="10"/>
    </row>
    <row r="5" spans="1:14" s="5" customFormat="1" ht="15" customHeight="1">
      <c r="A5" s="74" t="s">
        <v>101</v>
      </c>
      <c r="B5" s="74"/>
      <c r="C5" s="74"/>
      <c r="D5" s="11"/>
      <c r="E5" s="4"/>
      <c r="F5" s="4"/>
      <c r="G5" s="4"/>
      <c r="H5" s="10"/>
    </row>
    <row r="6" spans="1:14" s="5" customFormat="1" ht="16.5" customHeight="1">
      <c r="A6" s="56" t="s">
        <v>78</v>
      </c>
      <c r="B6" s="54"/>
      <c r="C6" s="69"/>
      <c r="D6" s="4"/>
      <c r="E6" s="4"/>
      <c r="F6" s="4"/>
      <c r="G6" s="4"/>
      <c r="H6" s="10"/>
    </row>
    <row r="7" spans="1:14" s="6" customFormat="1" ht="15">
      <c r="A7" s="57"/>
      <c r="B7" s="7"/>
      <c r="C7" s="22"/>
      <c r="D7" s="3"/>
      <c r="E7" s="3"/>
      <c r="F7" s="3"/>
      <c r="G7" s="3"/>
      <c r="H7" s="12"/>
    </row>
    <row r="8" spans="1:14" s="5" customFormat="1" ht="15" customHeight="1">
      <c r="A8" s="56" t="s">
        <v>105</v>
      </c>
      <c r="B8" s="7"/>
      <c r="C8" s="21"/>
      <c r="D8" s="4"/>
      <c r="E8" s="4"/>
      <c r="F8" s="4"/>
      <c r="G8" s="4"/>
      <c r="H8" s="10"/>
    </row>
    <row r="9" spans="1:14" s="5" customFormat="1" ht="48.75" customHeight="1">
      <c r="A9" s="73" t="s">
        <v>4</v>
      </c>
      <c r="B9" s="73" t="s">
        <v>0</v>
      </c>
      <c r="C9" s="76" t="s">
        <v>102</v>
      </c>
      <c r="D9" s="77" t="s">
        <v>103</v>
      </c>
      <c r="E9" s="78" t="s">
        <v>104</v>
      </c>
      <c r="F9" s="78"/>
      <c r="G9" s="78"/>
      <c r="H9" s="75" t="s">
        <v>3</v>
      </c>
    </row>
    <row r="10" spans="1:14" s="5" customFormat="1" ht="12" customHeight="1">
      <c r="A10" s="73"/>
      <c r="B10" s="73"/>
      <c r="C10" s="76"/>
      <c r="D10" s="77"/>
      <c r="E10" s="15" t="s">
        <v>76</v>
      </c>
      <c r="F10" s="14"/>
      <c r="G10" s="15" t="s">
        <v>77</v>
      </c>
      <c r="H10" s="75"/>
      <c r="K10" s="29"/>
      <c r="L10" s="29"/>
      <c r="M10" s="29"/>
      <c r="N10" s="29"/>
    </row>
    <row r="11" spans="1:14" s="5" customFormat="1" ht="12" customHeight="1">
      <c r="A11" s="73"/>
      <c r="B11" s="73"/>
      <c r="C11" s="23" t="s">
        <v>5</v>
      </c>
      <c r="D11" s="13" t="s">
        <v>6</v>
      </c>
      <c r="E11" s="16" t="s">
        <v>7</v>
      </c>
      <c r="F11" s="14"/>
      <c r="G11" s="16" t="s">
        <v>8</v>
      </c>
      <c r="H11" s="13" t="s">
        <v>9</v>
      </c>
    </row>
    <row r="12" spans="1:14" s="5" customFormat="1">
      <c r="A12" s="58"/>
      <c r="B12" s="25"/>
      <c r="C12" s="26"/>
      <c r="D12" s="27"/>
      <c r="E12" s="28"/>
      <c r="F12" s="28"/>
      <c r="G12" s="28"/>
      <c r="H12" s="28"/>
    </row>
    <row r="13" spans="1:14">
      <c r="A13" s="70">
        <v>6</v>
      </c>
      <c r="B13" s="65" t="s">
        <v>13</v>
      </c>
      <c r="C13" s="50">
        <f>+C14+C17+C20+C23+C26+C29+C32+C35+C38+C41+C44+C47</f>
        <v>5419506800</v>
      </c>
      <c r="D13" s="50">
        <f t="shared" ref="D13" si="0">+D14+D17+D20+D23+D26+D29+D32+D35+D38+D41+D44+D47</f>
        <v>0</v>
      </c>
      <c r="E13" s="50">
        <f t="shared" ref="E13" si="1">+E14+E17+E20+E23+E26+E29+E32+E35+E38+E41+E44+E47</f>
        <v>89886375</v>
      </c>
      <c r="F13" s="50"/>
      <c r="G13" s="50">
        <f t="shared" ref="G13" si="2">+G14+G17+G20+G23+G26+G29+G32+G35+G38+G41+G44+G47</f>
        <v>12096274</v>
      </c>
      <c r="H13" s="37"/>
    </row>
    <row r="14" spans="1:14" hidden="1">
      <c r="A14" s="59"/>
      <c r="B14" s="66" t="s">
        <v>10</v>
      </c>
      <c r="C14" s="51">
        <v>2046245200</v>
      </c>
      <c r="D14" s="30">
        <f t="shared" ref="D14" si="3">+D15+D16</f>
        <v>0</v>
      </c>
      <c r="E14" s="30">
        <f t="shared" ref="E14" si="4">+E15+E16</f>
        <v>0</v>
      </c>
      <c r="F14" s="30"/>
      <c r="G14" s="30">
        <f t="shared" ref="G14" si="5">+G15+G16</f>
        <v>0</v>
      </c>
      <c r="H14" s="38"/>
      <c r="J14" s="17"/>
    </row>
    <row r="15" spans="1:14" s="18" customFormat="1" hidden="1">
      <c r="A15" s="60"/>
      <c r="B15" s="64" t="s">
        <v>11</v>
      </c>
      <c r="C15" s="52">
        <v>2046245200</v>
      </c>
      <c r="D15" s="31"/>
      <c r="E15" s="31"/>
      <c r="F15" s="31"/>
      <c r="G15" s="31"/>
      <c r="H15" s="39"/>
      <c r="K15" s="20"/>
    </row>
    <row r="16" spans="1:14" s="18" customFormat="1" hidden="1">
      <c r="A16" s="60"/>
      <c r="B16" s="64" t="s">
        <v>12</v>
      </c>
      <c r="C16" s="52">
        <v>0</v>
      </c>
      <c r="D16" s="32"/>
      <c r="E16" s="32"/>
      <c r="F16" s="32"/>
      <c r="G16" s="32"/>
      <c r="H16" s="40"/>
    </row>
    <row r="17" spans="1:8" ht="22.5" hidden="1">
      <c r="A17" s="59"/>
      <c r="B17" s="66" t="s">
        <v>14</v>
      </c>
      <c r="C17" s="51">
        <v>209974000</v>
      </c>
      <c r="D17" s="30">
        <f>+D18+D19</f>
        <v>0</v>
      </c>
      <c r="E17" s="30">
        <f t="shared" ref="E17:G17" si="6">+E18+E19</f>
        <v>0</v>
      </c>
      <c r="F17" s="30"/>
      <c r="G17" s="30">
        <f t="shared" si="6"/>
        <v>0</v>
      </c>
      <c r="H17" s="38"/>
    </row>
    <row r="18" spans="1:8" s="18" customFormat="1" hidden="1">
      <c r="A18" s="60"/>
      <c r="B18" s="64" t="s">
        <v>11</v>
      </c>
      <c r="C18" s="52">
        <v>209974000</v>
      </c>
      <c r="D18" s="31"/>
      <c r="E18" s="31"/>
      <c r="F18" s="31"/>
      <c r="G18" s="31"/>
      <c r="H18" s="39"/>
    </row>
    <row r="19" spans="1:8" s="18" customFormat="1" hidden="1">
      <c r="A19" s="60"/>
      <c r="B19" s="64" t="s">
        <v>12</v>
      </c>
      <c r="C19" s="52">
        <v>0</v>
      </c>
      <c r="D19" s="32"/>
      <c r="E19" s="32"/>
      <c r="F19" s="32"/>
      <c r="G19" s="32"/>
      <c r="H19" s="40"/>
    </row>
    <row r="20" spans="1:8" ht="13.5" hidden="1" customHeight="1">
      <c r="A20" s="59"/>
      <c r="B20" s="66" t="s">
        <v>85</v>
      </c>
      <c r="C20" s="51">
        <v>703894800</v>
      </c>
      <c r="D20" s="30">
        <f>+D21+D22</f>
        <v>0</v>
      </c>
      <c r="E20" s="30">
        <f t="shared" ref="E20:G20" si="7">+E21+E22</f>
        <v>0</v>
      </c>
      <c r="F20" s="30"/>
      <c r="G20" s="30">
        <f t="shared" si="7"/>
        <v>0</v>
      </c>
      <c r="H20" s="38"/>
    </row>
    <row r="21" spans="1:8" s="18" customFormat="1" hidden="1">
      <c r="A21" s="60"/>
      <c r="B21" s="64" t="s">
        <v>11</v>
      </c>
      <c r="C21" s="52">
        <v>703894800</v>
      </c>
      <c r="D21" s="31"/>
      <c r="E21" s="31"/>
      <c r="F21" s="31"/>
      <c r="G21" s="31"/>
      <c r="H21" s="39"/>
    </row>
    <row r="22" spans="1:8" s="18" customFormat="1" hidden="1">
      <c r="A22" s="60"/>
      <c r="B22" s="64" t="s">
        <v>12</v>
      </c>
      <c r="C22" s="52">
        <v>0</v>
      </c>
      <c r="D22" s="32"/>
      <c r="E22" s="32"/>
      <c r="F22" s="32"/>
      <c r="G22" s="32"/>
      <c r="H22" s="40"/>
    </row>
    <row r="23" spans="1:8" ht="27" hidden="1" customHeight="1">
      <c r="A23" s="59"/>
      <c r="B23" s="66" t="s">
        <v>15</v>
      </c>
      <c r="C23" s="51">
        <v>50166700</v>
      </c>
      <c r="D23" s="30">
        <f>+D24+D25</f>
        <v>0</v>
      </c>
      <c r="E23" s="30">
        <f t="shared" ref="E23:G23" si="8">+E24+E25</f>
        <v>0</v>
      </c>
      <c r="F23" s="30"/>
      <c r="G23" s="30">
        <f t="shared" si="8"/>
        <v>0</v>
      </c>
      <c r="H23" s="38"/>
    </row>
    <row r="24" spans="1:8" s="18" customFormat="1" hidden="1">
      <c r="A24" s="60"/>
      <c r="B24" s="64" t="s">
        <v>11</v>
      </c>
      <c r="C24" s="52">
        <v>50166700</v>
      </c>
      <c r="D24" s="32"/>
      <c r="E24" s="32"/>
      <c r="F24" s="32"/>
      <c r="G24" s="32"/>
      <c r="H24" s="40"/>
    </row>
    <row r="25" spans="1:8" hidden="1">
      <c r="A25" s="60"/>
      <c r="B25" s="64" t="s">
        <v>12</v>
      </c>
      <c r="C25" s="52">
        <v>0</v>
      </c>
      <c r="D25" s="33"/>
      <c r="E25" s="33"/>
      <c r="F25" s="33"/>
      <c r="G25" s="33"/>
      <c r="H25" s="41"/>
    </row>
    <row r="26" spans="1:8" s="18" customFormat="1" ht="27" customHeight="1">
      <c r="A26" s="59"/>
      <c r="B26" s="66" t="s">
        <v>16</v>
      </c>
      <c r="C26" s="51">
        <v>359545500</v>
      </c>
      <c r="D26" s="30">
        <f>+D27+D28</f>
        <v>0</v>
      </c>
      <c r="E26" s="30">
        <f t="shared" ref="E26:G26" si="9">+E27+E28</f>
        <v>89886375</v>
      </c>
      <c r="F26" s="30"/>
      <c r="G26" s="30">
        <f t="shared" si="9"/>
        <v>12096274</v>
      </c>
      <c r="H26" s="42"/>
    </row>
    <row r="27" spans="1:8" s="18" customFormat="1">
      <c r="A27" s="60"/>
      <c r="B27" s="64" t="s">
        <v>11</v>
      </c>
      <c r="C27" s="52">
        <v>359545500</v>
      </c>
      <c r="D27" s="32"/>
      <c r="E27" s="32">
        <v>89886375</v>
      </c>
      <c r="F27" s="32"/>
      <c r="G27" s="32">
        <v>12096274</v>
      </c>
      <c r="H27" s="40"/>
    </row>
    <row r="28" spans="1:8">
      <c r="A28" s="60"/>
      <c r="B28" s="64" t="s">
        <v>12</v>
      </c>
      <c r="C28" s="52">
        <v>0</v>
      </c>
      <c r="D28" s="33"/>
      <c r="E28" s="33">
        <v>0</v>
      </c>
      <c r="F28" s="33"/>
      <c r="G28" s="33">
        <v>0</v>
      </c>
      <c r="H28" s="41"/>
    </row>
    <row r="29" spans="1:8" s="18" customFormat="1" ht="22.5" hidden="1">
      <c r="A29" s="59"/>
      <c r="B29" s="66" t="s">
        <v>86</v>
      </c>
      <c r="C29" s="51">
        <v>54952200</v>
      </c>
      <c r="D29" s="30">
        <f>+D30+D31</f>
        <v>0</v>
      </c>
      <c r="E29" s="30">
        <f t="shared" ref="E29:G29" si="10">+E30+E31</f>
        <v>0</v>
      </c>
      <c r="F29" s="30"/>
      <c r="G29" s="30">
        <f t="shared" si="10"/>
        <v>0</v>
      </c>
      <c r="H29" s="42"/>
    </row>
    <row r="30" spans="1:8" s="18" customFormat="1" hidden="1">
      <c r="A30" s="60"/>
      <c r="B30" s="64" t="s">
        <v>11</v>
      </c>
      <c r="C30" s="52">
        <v>54952200</v>
      </c>
      <c r="D30" s="32"/>
      <c r="E30" s="32"/>
      <c r="F30" s="32"/>
      <c r="G30" s="32"/>
      <c r="H30" s="40"/>
    </row>
    <row r="31" spans="1:8" hidden="1">
      <c r="A31" s="60"/>
      <c r="B31" s="64" t="s">
        <v>12</v>
      </c>
      <c r="C31" s="52">
        <v>0</v>
      </c>
      <c r="D31" s="33"/>
      <c r="E31" s="33"/>
      <c r="F31" s="33"/>
      <c r="G31" s="33"/>
      <c r="H31" s="41"/>
    </row>
    <row r="32" spans="1:8" s="18" customFormat="1" ht="22.5" hidden="1">
      <c r="A32" s="59"/>
      <c r="B32" s="66" t="s">
        <v>17</v>
      </c>
      <c r="C32" s="51">
        <v>125493000</v>
      </c>
      <c r="D32" s="30">
        <f>+D33+D34</f>
        <v>0</v>
      </c>
      <c r="E32" s="30">
        <f t="shared" ref="E32:G32" si="11">+E33+E34</f>
        <v>0</v>
      </c>
      <c r="F32" s="30"/>
      <c r="G32" s="30">
        <f t="shared" si="11"/>
        <v>0</v>
      </c>
      <c r="H32" s="42"/>
    </row>
    <row r="33" spans="1:8" s="18" customFormat="1" hidden="1">
      <c r="A33" s="60"/>
      <c r="B33" s="64" t="s">
        <v>11</v>
      </c>
      <c r="C33" s="52">
        <v>125493000</v>
      </c>
      <c r="D33" s="32"/>
      <c r="E33" s="32"/>
      <c r="F33" s="32"/>
      <c r="G33" s="32"/>
      <c r="H33" s="40"/>
    </row>
    <row r="34" spans="1:8" hidden="1">
      <c r="A34" s="60"/>
      <c r="B34" s="64" t="s">
        <v>12</v>
      </c>
      <c r="C34" s="52">
        <v>0</v>
      </c>
      <c r="D34" s="33"/>
      <c r="E34" s="33"/>
      <c r="F34" s="33"/>
      <c r="G34" s="33"/>
      <c r="H34" s="41"/>
    </row>
    <row r="35" spans="1:8" s="18" customFormat="1" hidden="1">
      <c r="A35" s="59"/>
      <c r="B35" s="66" t="s">
        <v>18</v>
      </c>
      <c r="C35" s="51">
        <v>447560700</v>
      </c>
      <c r="D35" s="30">
        <f>+D36+D37</f>
        <v>0</v>
      </c>
      <c r="E35" s="30">
        <f t="shared" ref="E35:G35" si="12">+E36+E37</f>
        <v>0</v>
      </c>
      <c r="F35" s="30"/>
      <c r="G35" s="30">
        <f t="shared" si="12"/>
        <v>0</v>
      </c>
      <c r="H35" s="42"/>
    </row>
    <row r="36" spans="1:8" s="18" customFormat="1" hidden="1">
      <c r="A36" s="60"/>
      <c r="B36" s="64" t="s">
        <v>11</v>
      </c>
      <c r="C36" s="52">
        <v>447560700</v>
      </c>
      <c r="D36" s="32"/>
      <c r="E36" s="32"/>
      <c r="F36" s="32"/>
      <c r="G36" s="32"/>
      <c r="H36" s="40"/>
    </row>
    <row r="37" spans="1:8" hidden="1">
      <c r="A37" s="60"/>
      <c r="B37" s="64" t="s">
        <v>12</v>
      </c>
      <c r="C37" s="52">
        <v>0</v>
      </c>
      <c r="D37" s="33"/>
      <c r="E37" s="33"/>
      <c r="F37" s="33"/>
      <c r="G37" s="33"/>
      <c r="H37" s="41"/>
    </row>
    <row r="38" spans="1:8" s="18" customFormat="1" ht="27" hidden="1" customHeight="1">
      <c r="A38" s="59"/>
      <c r="B38" s="66" t="s">
        <v>87</v>
      </c>
      <c r="C38" s="51">
        <v>887543700</v>
      </c>
      <c r="D38" s="30">
        <f>+D39+D40</f>
        <v>0</v>
      </c>
      <c r="E38" s="30">
        <f t="shared" ref="E38:G38" si="13">+E39+E40</f>
        <v>0</v>
      </c>
      <c r="F38" s="30"/>
      <c r="G38" s="30">
        <f t="shared" si="13"/>
        <v>0</v>
      </c>
      <c r="H38" s="42"/>
    </row>
    <row r="39" spans="1:8" s="18" customFormat="1" hidden="1">
      <c r="A39" s="60"/>
      <c r="B39" s="64" t="s">
        <v>11</v>
      </c>
      <c r="C39" s="52">
        <v>756878000</v>
      </c>
      <c r="D39" s="32"/>
      <c r="E39" s="32"/>
      <c r="F39" s="32"/>
      <c r="G39" s="32"/>
      <c r="H39" s="40"/>
    </row>
    <row r="40" spans="1:8" hidden="1">
      <c r="A40" s="60"/>
      <c r="B40" s="64" t="s">
        <v>12</v>
      </c>
      <c r="C40" s="52">
        <v>130665700</v>
      </c>
      <c r="D40" s="33"/>
      <c r="E40" s="33"/>
      <c r="F40" s="33"/>
      <c r="G40" s="33"/>
      <c r="H40" s="41"/>
    </row>
    <row r="41" spans="1:8" s="18" customFormat="1" hidden="1">
      <c r="A41" s="59"/>
      <c r="B41" s="66" t="s">
        <v>19</v>
      </c>
      <c r="C41" s="51">
        <v>232006200</v>
      </c>
      <c r="D41" s="30">
        <f>+D42+D43</f>
        <v>0</v>
      </c>
      <c r="E41" s="30">
        <f t="shared" ref="E41:G41" si="14">+E42+E43</f>
        <v>0</v>
      </c>
      <c r="F41" s="30"/>
      <c r="G41" s="30">
        <f t="shared" si="14"/>
        <v>0</v>
      </c>
      <c r="H41" s="42"/>
    </row>
    <row r="42" spans="1:8" s="18" customFormat="1" hidden="1">
      <c r="A42" s="60"/>
      <c r="B42" s="64" t="s">
        <v>11</v>
      </c>
      <c r="C42" s="52">
        <v>232006200</v>
      </c>
      <c r="D42" s="32"/>
      <c r="E42" s="32"/>
      <c r="F42" s="32"/>
      <c r="G42" s="32"/>
      <c r="H42" s="40"/>
    </row>
    <row r="43" spans="1:8" hidden="1">
      <c r="A43" s="60"/>
      <c r="B43" s="64" t="s">
        <v>12</v>
      </c>
      <c r="C43" s="52">
        <v>0</v>
      </c>
      <c r="D43" s="33"/>
      <c r="E43" s="33"/>
      <c r="F43" s="33"/>
      <c r="G43" s="33"/>
      <c r="H43" s="41"/>
    </row>
    <row r="44" spans="1:8" s="18" customFormat="1" ht="12" hidden="1" customHeight="1">
      <c r="A44" s="59"/>
      <c r="B44" s="66" t="s">
        <v>20</v>
      </c>
      <c r="C44" s="51">
        <v>186462000</v>
      </c>
      <c r="D44" s="30">
        <f>+D45+D46</f>
        <v>0</v>
      </c>
      <c r="E44" s="30">
        <f t="shared" ref="E44:G44" si="15">+E45+E46</f>
        <v>0</v>
      </c>
      <c r="F44" s="30"/>
      <c r="G44" s="30">
        <f t="shared" si="15"/>
        <v>0</v>
      </c>
      <c r="H44" s="42"/>
    </row>
    <row r="45" spans="1:8" s="18" customFormat="1" hidden="1">
      <c r="A45" s="60"/>
      <c r="B45" s="64" t="s">
        <v>11</v>
      </c>
      <c r="C45" s="52">
        <v>186462000</v>
      </c>
      <c r="D45" s="32"/>
      <c r="E45" s="32"/>
      <c r="F45" s="32"/>
      <c r="G45" s="32"/>
      <c r="H45" s="40"/>
    </row>
    <row r="46" spans="1:8" hidden="1">
      <c r="A46" s="60"/>
      <c r="B46" s="64" t="s">
        <v>12</v>
      </c>
      <c r="C46" s="52">
        <v>0</v>
      </c>
      <c r="D46" s="33"/>
      <c r="E46" s="33"/>
      <c r="F46" s="33"/>
      <c r="G46" s="33"/>
      <c r="H46" s="41"/>
    </row>
    <row r="47" spans="1:8" s="18" customFormat="1" hidden="1">
      <c r="A47" s="59"/>
      <c r="B47" s="66" t="s">
        <v>21</v>
      </c>
      <c r="C47" s="51">
        <v>115662800</v>
      </c>
      <c r="D47" s="30">
        <f>+D48+D49</f>
        <v>0</v>
      </c>
      <c r="E47" s="30">
        <f t="shared" ref="E47:G47" si="16">+E48+E49</f>
        <v>0</v>
      </c>
      <c r="F47" s="30"/>
      <c r="G47" s="30">
        <f t="shared" si="16"/>
        <v>0</v>
      </c>
      <c r="H47" s="42"/>
    </row>
    <row r="48" spans="1:8" s="18" customFormat="1" hidden="1">
      <c r="A48" s="60"/>
      <c r="B48" s="64" t="s">
        <v>11</v>
      </c>
      <c r="C48" s="52">
        <v>115662800</v>
      </c>
      <c r="D48" s="32"/>
      <c r="E48" s="32"/>
      <c r="F48" s="32"/>
      <c r="G48" s="32"/>
      <c r="H48" s="40"/>
    </row>
    <row r="49" spans="1:8" hidden="1">
      <c r="A49" s="60"/>
      <c r="B49" s="64" t="s">
        <v>12</v>
      </c>
      <c r="C49" s="52">
        <v>0</v>
      </c>
      <c r="D49" s="33"/>
      <c r="E49" s="33"/>
      <c r="F49" s="33"/>
      <c r="G49" s="33"/>
      <c r="H49" s="41"/>
    </row>
    <row r="50" spans="1:8" s="18" customFormat="1" ht="27" hidden="1" customHeight="1">
      <c r="A50" s="70">
        <v>8</v>
      </c>
      <c r="B50" s="65" t="s">
        <v>22</v>
      </c>
      <c r="C50" s="50">
        <f>+C51+C54+C57+C60+C63+C66+C69+C72</f>
        <v>1269403900</v>
      </c>
      <c r="D50" s="50">
        <f t="shared" ref="D50" si="17">+D51+D54+D57+D60+D63+D66+D69+D72</f>
        <v>0</v>
      </c>
      <c r="E50" s="50">
        <f t="shared" ref="E50" si="18">+E51+E54+E57+E60+E63+E66+E69+E72</f>
        <v>0</v>
      </c>
      <c r="F50" s="50"/>
      <c r="G50" s="50">
        <f t="shared" ref="G50" si="19">+G51+G54+G57+G60+G63+G66+G69+G72</f>
        <v>0</v>
      </c>
      <c r="H50" s="43"/>
    </row>
    <row r="51" spans="1:8" s="18" customFormat="1" hidden="1">
      <c r="A51" s="59"/>
      <c r="B51" s="66" t="s">
        <v>10</v>
      </c>
      <c r="C51" s="51">
        <v>968528500</v>
      </c>
      <c r="D51" s="30">
        <f t="shared" ref="D51" si="20">+D52+D53</f>
        <v>0</v>
      </c>
      <c r="E51" s="30">
        <f t="shared" ref="E51" si="21">+E52+E53</f>
        <v>0</v>
      </c>
      <c r="F51" s="30"/>
      <c r="G51" s="30">
        <f t="shared" ref="G51" si="22">+G52+G53</f>
        <v>0</v>
      </c>
      <c r="H51" s="44"/>
    </row>
    <row r="52" spans="1:8" hidden="1">
      <c r="A52" s="60"/>
      <c r="B52" s="64" t="s">
        <v>11</v>
      </c>
      <c r="C52" s="52">
        <v>968528500</v>
      </c>
      <c r="D52" s="33"/>
      <c r="E52" s="33"/>
      <c r="F52" s="33"/>
      <c r="G52" s="33"/>
      <c r="H52" s="41"/>
    </row>
    <row r="53" spans="1:8" s="18" customFormat="1" hidden="1">
      <c r="A53" s="60"/>
      <c r="B53" s="64" t="s">
        <v>12</v>
      </c>
      <c r="C53" s="52">
        <v>0</v>
      </c>
      <c r="D53" s="31"/>
      <c r="E53" s="31"/>
      <c r="F53" s="31"/>
      <c r="G53" s="31"/>
      <c r="H53" s="39"/>
    </row>
    <row r="54" spans="1:8" s="18" customFormat="1" ht="27" hidden="1" customHeight="1">
      <c r="A54" s="59"/>
      <c r="B54" s="66" t="s">
        <v>23</v>
      </c>
      <c r="C54" s="51">
        <v>733400</v>
      </c>
      <c r="D54" s="30">
        <f>+D55+D56</f>
        <v>0</v>
      </c>
      <c r="E54" s="30">
        <f t="shared" ref="E54:G54" si="23">+E55+E56</f>
        <v>0</v>
      </c>
      <c r="F54" s="30"/>
      <c r="G54" s="30">
        <f t="shared" si="23"/>
        <v>0</v>
      </c>
      <c r="H54" s="44"/>
    </row>
    <row r="55" spans="1:8" hidden="1">
      <c r="A55" s="60"/>
      <c r="B55" s="64" t="s">
        <v>11</v>
      </c>
      <c r="C55" s="52">
        <v>733400</v>
      </c>
      <c r="D55" s="33"/>
      <c r="E55" s="33"/>
      <c r="F55" s="33"/>
      <c r="G55" s="33"/>
      <c r="H55" s="41"/>
    </row>
    <row r="56" spans="1:8" s="18" customFormat="1" hidden="1">
      <c r="A56" s="60"/>
      <c r="B56" s="64" t="s">
        <v>12</v>
      </c>
      <c r="C56" s="52">
        <v>0</v>
      </c>
      <c r="D56" s="31"/>
      <c r="E56" s="31"/>
      <c r="F56" s="31"/>
      <c r="G56" s="31"/>
      <c r="H56" s="39"/>
    </row>
    <row r="57" spans="1:8" s="18" customFormat="1" hidden="1">
      <c r="A57" s="59"/>
      <c r="B57" s="66" t="s">
        <v>24</v>
      </c>
      <c r="C57" s="51">
        <v>1163700</v>
      </c>
      <c r="D57" s="30">
        <f>+D58+D59</f>
        <v>0</v>
      </c>
      <c r="E57" s="30">
        <f t="shared" ref="E57:G57" si="24">+E58+E59</f>
        <v>0</v>
      </c>
      <c r="F57" s="30"/>
      <c r="G57" s="30">
        <f t="shared" si="24"/>
        <v>0</v>
      </c>
      <c r="H57" s="44"/>
    </row>
    <row r="58" spans="1:8" hidden="1">
      <c r="A58" s="60"/>
      <c r="B58" s="64" t="s">
        <v>11</v>
      </c>
      <c r="C58" s="52">
        <v>1163700</v>
      </c>
      <c r="D58" s="33"/>
      <c r="E58" s="33"/>
      <c r="F58" s="33"/>
      <c r="G58" s="33"/>
      <c r="H58" s="41"/>
    </row>
    <row r="59" spans="1:8" s="18" customFormat="1" hidden="1">
      <c r="A59" s="60"/>
      <c r="B59" s="64" t="s">
        <v>12</v>
      </c>
      <c r="C59" s="52">
        <v>0</v>
      </c>
      <c r="D59" s="31"/>
      <c r="E59" s="31"/>
      <c r="F59" s="31"/>
      <c r="G59" s="31"/>
      <c r="H59" s="39"/>
    </row>
    <row r="60" spans="1:8" s="18" customFormat="1" hidden="1">
      <c r="A60" s="59"/>
      <c r="B60" s="66" t="s">
        <v>25</v>
      </c>
      <c r="C60" s="51">
        <v>15836300</v>
      </c>
      <c r="D60" s="30">
        <f>+D61+D62</f>
        <v>0</v>
      </c>
      <c r="E60" s="30">
        <f t="shared" ref="E60:G60" si="25">+E61+E62</f>
        <v>0</v>
      </c>
      <c r="F60" s="30"/>
      <c r="G60" s="30">
        <f t="shared" si="25"/>
        <v>0</v>
      </c>
      <c r="H60" s="44"/>
    </row>
    <row r="61" spans="1:8" ht="14.25" hidden="1" customHeight="1">
      <c r="A61" s="60"/>
      <c r="B61" s="64" t="s">
        <v>11</v>
      </c>
      <c r="C61" s="52">
        <v>15836300</v>
      </c>
      <c r="D61" s="33"/>
      <c r="E61" s="33"/>
      <c r="F61" s="33"/>
      <c r="G61" s="33"/>
      <c r="H61" s="41"/>
    </row>
    <row r="62" spans="1:8" s="18" customFormat="1" hidden="1">
      <c r="A62" s="60"/>
      <c r="B62" s="64" t="s">
        <v>12</v>
      </c>
      <c r="C62" s="52">
        <v>0</v>
      </c>
      <c r="D62" s="31"/>
      <c r="E62" s="31"/>
      <c r="F62" s="31"/>
      <c r="G62" s="31"/>
      <c r="H62" s="39"/>
    </row>
    <row r="63" spans="1:8" s="18" customFormat="1" ht="14.25" hidden="1" customHeight="1">
      <c r="A63" s="59"/>
      <c r="B63" s="66" t="s">
        <v>88</v>
      </c>
      <c r="C63" s="51">
        <v>184500</v>
      </c>
      <c r="D63" s="30">
        <f>+D64+D65</f>
        <v>0</v>
      </c>
      <c r="E63" s="30">
        <f t="shared" ref="E63:G63" si="26">+E64+E65</f>
        <v>0</v>
      </c>
      <c r="F63" s="30"/>
      <c r="G63" s="30">
        <f t="shared" si="26"/>
        <v>0</v>
      </c>
      <c r="H63" s="44"/>
    </row>
    <row r="64" spans="1:8" hidden="1">
      <c r="A64" s="60"/>
      <c r="B64" s="64" t="s">
        <v>11</v>
      </c>
      <c r="C64" s="52">
        <v>184500</v>
      </c>
      <c r="D64" s="33"/>
      <c r="E64" s="33"/>
      <c r="F64" s="33"/>
      <c r="G64" s="33"/>
      <c r="H64" s="41"/>
    </row>
    <row r="65" spans="1:8" s="18" customFormat="1" hidden="1">
      <c r="A65" s="60"/>
      <c r="B65" s="64" t="s">
        <v>12</v>
      </c>
      <c r="C65" s="52">
        <v>0</v>
      </c>
      <c r="D65" s="31"/>
      <c r="E65" s="31"/>
      <c r="F65" s="31"/>
      <c r="G65" s="31"/>
      <c r="H65" s="39"/>
    </row>
    <row r="66" spans="1:8" s="18" customFormat="1" ht="27" hidden="1" customHeight="1">
      <c r="A66" s="59"/>
      <c r="B66" s="66" t="s">
        <v>26</v>
      </c>
      <c r="C66" s="51">
        <v>275100</v>
      </c>
      <c r="D66" s="30">
        <f>+D67+D68</f>
        <v>0</v>
      </c>
      <c r="E66" s="30">
        <f t="shared" ref="E66:G66" si="27">+E67+E68</f>
        <v>0</v>
      </c>
      <c r="F66" s="30"/>
      <c r="G66" s="30">
        <f t="shared" si="27"/>
        <v>0</v>
      </c>
      <c r="H66" s="44"/>
    </row>
    <row r="67" spans="1:8" hidden="1">
      <c r="A67" s="60"/>
      <c r="B67" s="64" t="s">
        <v>11</v>
      </c>
      <c r="C67" s="52">
        <v>275100</v>
      </c>
      <c r="D67" s="53"/>
      <c r="E67" s="53"/>
      <c r="F67" s="53"/>
      <c r="G67" s="53"/>
      <c r="H67" s="45"/>
    </row>
    <row r="68" spans="1:8" hidden="1">
      <c r="A68" s="60"/>
      <c r="B68" s="64" t="s">
        <v>12</v>
      </c>
      <c r="C68" s="52">
        <v>0</v>
      </c>
      <c r="D68" s="33"/>
      <c r="E68" s="33"/>
      <c r="F68" s="33"/>
      <c r="G68" s="33"/>
      <c r="H68" s="41"/>
    </row>
    <row r="69" spans="1:8" s="18" customFormat="1" ht="27" hidden="1" customHeight="1">
      <c r="A69" s="59"/>
      <c r="B69" s="66" t="s">
        <v>27</v>
      </c>
      <c r="C69" s="51">
        <v>134573200</v>
      </c>
      <c r="D69" s="30">
        <f>+D70+D71</f>
        <v>0</v>
      </c>
      <c r="E69" s="30">
        <f t="shared" ref="E69:G69" si="28">+E70+E71</f>
        <v>0</v>
      </c>
      <c r="F69" s="30"/>
      <c r="G69" s="30">
        <f t="shared" si="28"/>
        <v>0</v>
      </c>
      <c r="H69" s="42"/>
    </row>
    <row r="70" spans="1:8" s="18" customFormat="1" hidden="1">
      <c r="A70" s="60"/>
      <c r="B70" s="64" t="s">
        <v>11</v>
      </c>
      <c r="C70" s="52">
        <v>134573200</v>
      </c>
      <c r="D70" s="32"/>
      <c r="E70" s="32"/>
      <c r="F70" s="32"/>
      <c r="G70" s="32"/>
      <c r="H70" s="40"/>
    </row>
    <row r="71" spans="1:8" hidden="1">
      <c r="A71" s="60"/>
      <c r="B71" s="64" t="s">
        <v>12</v>
      </c>
      <c r="C71" s="52">
        <v>0</v>
      </c>
      <c r="D71" s="33"/>
      <c r="E71" s="33"/>
      <c r="F71" s="33"/>
      <c r="G71" s="33"/>
      <c r="H71" s="41"/>
    </row>
    <row r="72" spans="1:8" s="18" customFormat="1" hidden="1">
      <c r="A72" s="59"/>
      <c r="B72" s="66" t="s">
        <v>28</v>
      </c>
      <c r="C72" s="51">
        <v>148109200</v>
      </c>
      <c r="D72" s="30">
        <f>+D73+D74</f>
        <v>0</v>
      </c>
      <c r="E72" s="30">
        <f t="shared" ref="E72:G72" si="29">+E73+E74</f>
        <v>0</v>
      </c>
      <c r="F72" s="30"/>
      <c r="G72" s="30">
        <f t="shared" si="29"/>
        <v>0</v>
      </c>
      <c r="H72" s="42"/>
    </row>
    <row r="73" spans="1:8" s="18" customFormat="1" hidden="1">
      <c r="A73" s="60"/>
      <c r="B73" s="64" t="s">
        <v>11</v>
      </c>
      <c r="C73" s="52">
        <v>148109200</v>
      </c>
      <c r="D73" s="32"/>
      <c r="E73" s="32"/>
      <c r="F73" s="32"/>
      <c r="G73" s="32"/>
      <c r="H73" s="40"/>
    </row>
    <row r="74" spans="1:8" hidden="1">
      <c r="A74" s="60"/>
      <c r="B74" s="64" t="s">
        <v>12</v>
      </c>
      <c r="C74" s="52">
        <v>0</v>
      </c>
      <c r="D74" s="33"/>
      <c r="E74" s="33"/>
      <c r="F74" s="33"/>
      <c r="G74" s="33"/>
      <c r="H74" s="41"/>
    </row>
    <row r="75" spans="1:8" s="18" customFormat="1" hidden="1">
      <c r="A75" s="70">
        <v>9</v>
      </c>
      <c r="B75" s="65" t="s">
        <v>29</v>
      </c>
      <c r="C75" s="50">
        <f>+C76+C79+C82+C85+C88+C91+C94+C97+C100+C103+C106+C109+C112+C115+C118+C121+C124+C127+C130+C133</f>
        <v>32617853500</v>
      </c>
      <c r="D75" s="50">
        <f t="shared" ref="D75" si="30">+D76+D79+D82+D85+D88+D91+D94+D97+D100+D103+D106+D109+D112+D115+D118+D121+D124+D127+D130+D133</f>
        <v>0</v>
      </c>
      <c r="E75" s="50">
        <f t="shared" ref="E75" si="31">+E76+E79+E82+E85+E88+E91+E94+E97+E100+E103+E106+E109+E112+E115+E118+E121+E124+E127+E130+E133</f>
        <v>0</v>
      </c>
      <c r="F75" s="50"/>
      <c r="G75" s="50">
        <f t="shared" ref="G75" si="32">+G76+G79+G82+G85+G88+G91+G94+G97+G100+G103+G106+G109+G112+G115+G118+G121+G124+G127+G130+G133</f>
        <v>0</v>
      </c>
      <c r="H75" s="43"/>
    </row>
    <row r="76" spans="1:8" s="18" customFormat="1" hidden="1">
      <c r="A76" s="59"/>
      <c r="B76" s="66" t="s">
        <v>10</v>
      </c>
      <c r="C76" s="51">
        <v>26777449300</v>
      </c>
      <c r="D76" s="30">
        <f t="shared" ref="D76:G76" si="33">+D77+D78</f>
        <v>0</v>
      </c>
      <c r="E76" s="30">
        <f t="shared" si="33"/>
        <v>0</v>
      </c>
      <c r="F76" s="30"/>
      <c r="G76" s="30">
        <f t="shared" si="33"/>
        <v>0</v>
      </c>
      <c r="H76" s="44"/>
    </row>
    <row r="77" spans="1:8" hidden="1">
      <c r="A77" s="60"/>
      <c r="B77" s="64" t="s">
        <v>11</v>
      </c>
      <c r="C77" s="52">
        <v>583379200</v>
      </c>
      <c r="D77" s="33"/>
      <c r="E77" s="33"/>
      <c r="F77" s="33"/>
      <c r="G77" s="33"/>
      <c r="H77" s="41"/>
    </row>
    <row r="78" spans="1:8" s="18" customFormat="1" hidden="1">
      <c r="A78" s="60"/>
      <c r="B78" s="64" t="s">
        <v>12</v>
      </c>
      <c r="C78" s="52">
        <v>26194070200</v>
      </c>
      <c r="D78" s="31"/>
      <c r="E78" s="31"/>
      <c r="F78" s="31"/>
      <c r="G78" s="31"/>
      <c r="H78" s="39"/>
    </row>
    <row r="79" spans="1:8" s="18" customFormat="1" hidden="1">
      <c r="A79" s="59"/>
      <c r="B79" s="66" t="s">
        <v>30</v>
      </c>
      <c r="C79" s="51">
        <v>240000300</v>
      </c>
      <c r="D79" s="30">
        <f>+D80+D81</f>
        <v>0</v>
      </c>
      <c r="E79" s="30">
        <f t="shared" ref="E79:G79" si="34">+E80+E81</f>
        <v>0</v>
      </c>
      <c r="F79" s="30"/>
      <c r="G79" s="30">
        <f t="shared" si="34"/>
        <v>0</v>
      </c>
      <c r="H79" s="44"/>
    </row>
    <row r="80" spans="1:8" hidden="1">
      <c r="A80" s="60"/>
      <c r="B80" s="64" t="s">
        <v>11</v>
      </c>
      <c r="C80" s="52">
        <v>183890000</v>
      </c>
      <c r="D80" s="33"/>
      <c r="E80" s="33"/>
      <c r="F80" s="33"/>
      <c r="G80" s="33"/>
      <c r="H80" s="41"/>
    </row>
    <row r="81" spans="1:8" s="18" customFormat="1" hidden="1">
      <c r="A81" s="60"/>
      <c r="B81" s="64" t="s">
        <v>12</v>
      </c>
      <c r="C81" s="52">
        <v>56110300</v>
      </c>
      <c r="D81" s="31"/>
      <c r="E81" s="31"/>
      <c r="F81" s="31"/>
      <c r="G81" s="31"/>
      <c r="H81" s="39"/>
    </row>
    <row r="82" spans="1:8" s="18" customFormat="1" hidden="1">
      <c r="A82" s="59"/>
      <c r="B82" s="66" t="s">
        <v>89</v>
      </c>
      <c r="C82" s="51">
        <v>16884200</v>
      </c>
      <c r="D82" s="30">
        <f>+D83+D84</f>
        <v>0</v>
      </c>
      <c r="E82" s="30">
        <f t="shared" ref="E82:G82" si="35">+E83+E84</f>
        <v>0</v>
      </c>
      <c r="F82" s="30"/>
      <c r="G82" s="30">
        <f t="shared" si="35"/>
        <v>0</v>
      </c>
      <c r="H82" s="44"/>
    </row>
    <row r="83" spans="1:8" hidden="1">
      <c r="A83" s="60"/>
      <c r="B83" s="64" t="s">
        <v>11</v>
      </c>
      <c r="C83" s="52">
        <v>16884200</v>
      </c>
      <c r="D83" s="33"/>
      <c r="E83" s="33"/>
      <c r="F83" s="33"/>
      <c r="G83" s="33"/>
      <c r="H83" s="41"/>
    </row>
    <row r="84" spans="1:8" s="18" customFormat="1" ht="14.25" hidden="1" customHeight="1">
      <c r="A84" s="60"/>
      <c r="B84" s="64" t="s">
        <v>12</v>
      </c>
      <c r="C84" s="52">
        <v>0</v>
      </c>
      <c r="D84" s="31"/>
      <c r="E84" s="31"/>
      <c r="F84" s="31"/>
      <c r="G84" s="31"/>
      <c r="H84" s="39"/>
    </row>
    <row r="85" spans="1:8" s="18" customFormat="1" ht="27" hidden="1" customHeight="1">
      <c r="A85" s="59"/>
      <c r="B85" s="66" t="s">
        <v>31</v>
      </c>
      <c r="C85" s="51">
        <v>239334700</v>
      </c>
      <c r="D85" s="30">
        <f>+D86+D87</f>
        <v>0</v>
      </c>
      <c r="E85" s="30">
        <f t="shared" ref="E85:G85" si="36">+E86+E87</f>
        <v>0</v>
      </c>
      <c r="F85" s="30"/>
      <c r="G85" s="30">
        <f t="shared" si="36"/>
        <v>0</v>
      </c>
      <c r="H85" s="44"/>
    </row>
    <row r="86" spans="1:8" hidden="1">
      <c r="A86" s="60"/>
      <c r="B86" s="64" t="s">
        <v>11</v>
      </c>
      <c r="C86" s="52">
        <v>239334700</v>
      </c>
      <c r="D86" s="33"/>
      <c r="E86" s="33"/>
      <c r="F86" s="33"/>
      <c r="G86" s="33"/>
      <c r="H86" s="41"/>
    </row>
    <row r="87" spans="1:8" s="18" customFormat="1" hidden="1">
      <c r="A87" s="60"/>
      <c r="B87" s="64" t="s">
        <v>12</v>
      </c>
      <c r="C87" s="52">
        <v>0</v>
      </c>
      <c r="D87" s="31"/>
      <c r="E87" s="31"/>
      <c r="F87" s="31"/>
      <c r="G87" s="31"/>
      <c r="H87" s="39"/>
    </row>
    <row r="88" spans="1:8" s="18" customFormat="1" ht="27" hidden="1" customHeight="1">
      <c r="A88" s="59"/>
      <c r="B88" s="66" t="s">
        <v>90</v>
      </c>
      <c r="C88" s="51">
        <v>629200</v>
      </c>
      <c r="D88" s="30">
        <f>+D89+D90</f>
        <v>0</v>
      </c>
      <c r="E88" s="30">
        <f t="shared" ref="E88:G88" si="37">+E89+E90</f>
        <v>0</v>
      </c>
      <c r="F88" s="30"/>
      <c r="G88" s="30">
        <f t="shared" si="37"/>
        <v>0</v>
      </c>
      <c r="H88" s="44"/>
    </row>
    <row r="89" spans="1:8" hidden="1">
      <c r="A89" s="60"/>
      <c r="B89" s="64" t="s">
        <v>11</v>
      </c>
      <c r="C89" s="52">
        <v>629200</v>
      </c>
      <c r="D89" s="33"/>
      <c r="E89" s="33"/>
      <c r="F89" s="33"/>
      <c r="G89" s="33"/>
      <c r="H89" s="41"/>
    </row>
    <row r="90" spans="1:8" s="18" customFormat="1" hidden="1">
      <c r="A90" s="60"/>
      <c r="B90" s="64" t="s">
        <v>12</v>
      </c>
      <c r="C90" s="52">
        <v>0</v>
      </c>
      <c r="D90" s="31"/>
      <c r="E90" s="31"/>
      <c r="F90" s="31"/>
      <c r="G90" s="31"/>
      <c r="H90" s="39"/>
    </row>
    <row r="91" spans="1:8" s="18" customFormat="1" ht="27" hidden="1" customHeight="1">
      <c r="A91" s="59"/>
      <c r="B91" s="66" t="s">
        <v>32</v>
      </c>
      <c r="C91" s="51">
        <v>524457500</v>
      </c>
      <c r="D91" s="30">
        <f>+D92+D93</f>
        <v>0</v>
      </c>
      <c r="E91" s="30">
        <f t="shared" ref="E91:G91" si="38">+E92+E93</f>
        <v>0</v>
      </c>
      <c r="F91" s="30"/>
      <c r="G91" s="30">
        <f t="shared" si="38"/>
        <v>0</v>
      </c>
      <c r="H91" s="44"/>
    </row>
    <row r="92" spans="1:8" hidden="1">
      <c r="A92" s="60"/>
      <c r="B92" s="64" t="s">
        <v>11</v>
      </c>
      <c r="C92" s="52">
        <v>24457500</v>
      </c>
      <c r="D92" s="53"/>
      <c r="E92" s="53"/>
      <c r="F92" s="53"/>
      <c r="G92" s="53"/>
      <c r="H92" s="45"/>
    </row>
    <row r="93" spans="1:8" hidden="1">
      <c r="A93" s="60"/>
      <c r="B93" s="64" t="s">
        <v>12</v>
      </c>
      <c r="C93" s="52">
        <v>500000000</v>
      </c>
      <c r="D93" s="33"/>
      <c r="E93" s="33"/>
      <c r="F93" s="33"/>
      <c r="G93" s="33"/>
      <c r="H93" s="41"/>
    </row>
    <row r="94" spans="1:8" s="18" customFormat="1" ht="27" hidden="1" customHeight="1">
      <c r="A94" s="59"/>
      <c r="B94" s="66" t="s">
        <v>33</v>
      </c>
      <c r="C94" s="51">
        <v>3404600</v>
      </c>
      <c r="D94" s="30">
        <f>+D95+D96</f>
        <v>0</v>
      </c>
      <c r="E94" s="30">
        <f t="shared" ref="E94:G94" si="39">+E95+E96</f>
        <v>0</v>
      </c>
      <c r="F94" s="30"/>
      <c r="G94" s="30">
        <f t="shared" si="39"/>
        <v>0</v>
      </c>
      <c r="H94" s="42"/>
    </row>
    <row r="95" spans="1:8" s="18" customFormat="1" hidden="1">
      <c r="A95" s="60"/>
      <c r="B95" s="64" t="s">
        <v>11</v>
      </c>
      <c r="C95" s="52">
        <v>3404600</v>
      </c>
      <c r="D95" s="32"/>
      <c r="E95" s="32"/>
      <c r="F95" s="32"/>
      <c r="G95" s="32"/>
      <c r="H95" s="40"/>
    </row>
    <row r="96" spans="1:8" hidden="1">
      <c r="A96" s="60"/>
      <c r="B96" s="64" t="s">
        <v>12</v>
      </c>
      <c r="C96" s="52">
        <v>0</v>
      </c>
      <c r="D96" s="33"/>
      <c r="E96" s="33"/>
      <c r="F96" s="33"/>
      <c r="G96" s="33"/>
      <c r="H96" s="41"/>
    </row>
    <row r="97" spans="1:8" s="18" customFormat="1" ht="27" hidden="1" customHeight="1">
      <c r="A97" s="59"/>
      <c r="B97" s="66" t="s">
        <v>34</v>
      </c>
      <c r="C97" s="51">
        <v>259745800</v>
      </c>
      <c r="D97" s="30">
        <f>+D98+D99</f>
        <v>0</v>
      </c>
      <c r="E97" s="30">
        <f t="shared" ref="E97:G97" si="40">+E98+E99</f>
        <v>0</v>
      </c>
      <c r="F97" s="30"/>
      <c r="G97" s="30">
        <f t="shared" si="40"/>
        <v>0</v>
      </c>
      <c r="H97" s="42"/>
    </row>
    <row r="98" spans="1:8" s="18" customFormat="1" hidden="1">
      <c r="A98" s="60"/>
      <c r="B98" s="64" t="s">
        <v>11</v>
      </c>
      <c r="C98" s="52">
        <v>19745800</v>
      </c>
      <c r="D98" s="32"/>
      <c r="E98" s="32"/>
      <c r="F98" s="32"/>
      <c r="G98" s="32"/>
      <c r="H98" s="40"/>
    </row>
    <row r="99" spans="1:8" hidden="1">
      <c r="A99" s="60"/>
      <c r="B99" s="64" t="s">
        <v>12</v>
      </c>
      <c r="C99" s="52">
        <v>240000000</v>
      </c>
      <c r="D99" s="33"/>
      <c r="E99" s="33"/>
      <c r="F99" s="33"/>
      <c r="G99" s="33"/>
      <c r="H99" s="41"/>
    </row>
    <row r="100" spans="1:8" s="18" customFormat="1" ht="27" hidden="1" customHeight="1">
      <c r="A100" s="59"/>
      <c r="B100" s="66" t="s">
        <v>35</v>
      </c>
      <c r="C100" s="51">
        <v>6317800</v>
      </c>
      <c r="D100" s="30">
        <f>+D101+D102</f>
        <v>0</v>
      </c>
      <c r="E100" s="30">
        <f t="shared" ref="E100:G100" si="41">+E101+E102</f>
        <v>0</v>
      </c>
      <c r="F100" s="30"/>
      <c r="G100" s="30">
        <f t="shared" si="41"/>
        <v>0</v>
      </c>
      <c r="H100" s="42"/>
    </row>
    <row r="101" spans="1:8" s="18" customFormat="1" hidden="1">
      <c r="A101" s="60"/>
      <c r="B101" s="64" t="s">
        <v>11</v>
      </c>
      <c r="C101" s="52">
        <v>6317800</v>
      </c>
      <c r="D101" s="32"/>
      <c r="E101" s="32"/>
      <c r="F101" s="32"/>
      <c r="G101" s="32"/>
      <c r="H101" s="40"/>
    </row>
    <row r="102" spans="1:8" hidden="1">
      <c r="A102" s="60"/>
      <c r="B102" s="64" t="s">
        <v>12</v>
      </c>
      <c r="C102" s="52">
        <v>0</v>
      </c>
      <c r="D102" s="33"/>
      <c r="E102" s="33"/>
      <c r="F102" s="33"/>
      <c r="G102" s="33"/>
      <c r="H102" s="41"/>
    </row>
    <row r="103" spans="1:8" s="18" customFormat="1" ht="27" hidden="1" customHeight="1">
      <c r="A103" s="59"/>
      <c r="B103" s="66" t="s">
        <v>36</v>
      </c>
      <c r="C103" s="51">
        <v>10090300</v>
      </c>
      <c r="D103" s="30">
        <f>+D104+D105</f>
        <v>0</v>
      </c>
      <c r="E103" s="30">
        <f t="shared" ref="E103:G103" si="42">+E104+E105</f>
        <v>0</v>
      </c>
      <c r="F103" s="30"/>
      <c r="G103" s="30">
        <f t="shared" si="42"/>
        <v>0</v>
      </c>
      <c r="H103" s="42"/>
    </row>
    <row r="104" spans="1:8" s="18" customFormat="1" hidden="1">
      <c r="A104" s="60"/>
      <c r="B104" s="64" t="s">
        <v>11</v>
      </c>
      <c r="C104" s="52">
        <v>10090300</v>
      </c>
      <c r="D104" s="32"/>
      <c r="E104" s="32"/>
      <c r="F104" s="32"/>
      <c r="G104" s="32"/>
      <c r="H104" s="40"/>
    </row>
    <row r="105" spans="1:8" hidden="1">
      <c r="A105" s="60"/>
      <c r="B105" s="64" t="s">
        <v>12</v>
      </c>
      <c r="C105" s="52">
        <v>0</v>
      </c>
      <c r="D105" s="33"/>
      <c r="E105" s="33"/>
      <c r="F105" s="33"/>
      <c r="G105" s="33"/>
      <c r="H105" s="41"/>
    </row>
    <row r="106" spans="1:8" s="18" customFormat="1" ht="27" hidden="1" customHeight="1">
      <c r="A106" s="59"/>
      <c r="B106" s="66" t="s">
        <v>37</v>
      </c>
      <c r="C106" s="51">
        <v>15441000</v>
      </c>
      <c r="D106" s="30">
        <f>+D107+D108</f>
        <v>0</v>
      </c>
      <c r="E106" s="30">
        <f t="shared" ref="E106:G106" si="43">+E107+E108</f>
        <v>0</v>
      </c>
      <c r="F106" s="30"/>
      <c r="G106" s="30">
        <f t="shared" si="43"/>
        <v>0</v>
      </c>
      <c r="H106" s="42"/>
    </row>
    <row r="107" spans="1:8" s="18" customFormat="1" hidden="1">
      <c r="A107" s="60"/>
      <c r="B107" s="64" t="s">
        <v>11</v>
      </c>
      <c r="C107" s="52">
        <v>15441000</v>
      </c>
      <c r="D107" s="32"/>
      <c r="E107" s="32"/>
      <c r="F107" s="32"/>
      <c r="G107" s="32"/>
      <c r="H107" s="40"/>
    </row>
    <row r="108" spans="1:8" hidden="1">
      <c r="A108" s="60"/>
      <c r="B108" s="64" t="s">
        <v>12</v>
      </c>
      <c r="C108" s="52">
        <v>0</v>
      </c>
      <c r="D108" s="33"/>
      <c r="E108" s="33"/>
      <c r="F108" s="33"/>
      <c r="G108" s="33"/>
      <c r="H108" s="41"/>
    </row>
    <row r="109" spans="1:8" s="18" customFormat="1" ht="27" hidden="1" customHeight="1">
      <c r="A109" s="59"/>
      <c r="B109" s="66" t="s">
        <v>38</v>
      </c>
      <c r="C109" s="51">
        <v>151697300</v>
      </c>
      <c r="D109" s="30">
        <f>+D110+D111</f>
        <v>0</v>
      </c>
      <c r="E109" s="30">
        <f t="shared" ref="E109:G109" si="44">+E110+E111</f>
        <v>0</v>
      </c>
      <c r="F109" s="30"/>
      <c r="G109" s="30">
        <f t="shared" si="44"/>
        <v>0</v>
      </c>
      <c r="H109" s="42"/>
    </row>
    <row r="110" spans="1:8" s="18" customFormat="1" hidden="1">
      <c r="A110" s="60"/>
      <c r="B110" s="64" t="s">
        <v>11</v>
      </c>
      <c r="C110" s="52">
        <v>20484000</v>
      </c>
      <c r="D110" s="32"/>
      <c r="E110" s="32"/>
      <c r="F110" s="32"/>
      <c r="G110" s="32"/>
      <c r="H110" s="40"/>
    </row>
    <row r="111" spans="1:8" hidden="1">
      <c r="A111" s="60"/>
      <c r="B111" s="64" t="s">
        <v>12</v>
      </c>
      <c r="C111" s="52">
        <v>131213299.99999999</v>
      </c>
      <c r="D111" s="33"/>
      <c r="E111" s="33"/>
      <c r="F111" s="33"/>
      <c r="G111" s="33"/>
      <c r="H111" s="41"/>
    </row>
    <row r="112" spans="1:8" s="18" customFormat="1" ht="27" hidden="1" customHeight="1">
      <c r="A112" s="59"/>
      <c r="B112" s="66" t="s">
        <v>91</v>
      </c>
      <c r="C112" s="51">
        <v>47500500</v>
      </c>
      <c r="D112" s="30">
        <f>+D113+D114</f>
        <v>0</v>
      </c>
      <c r="E112" s="30">
        <f t="shared" ref="E112:G112" si="45">+E113+E114</f>
        <v>0</v>
      </c>
      <c r="F112" s="30"/>
      <c r="G112" s="30">
        <f t="shared" si="45"/>
        <v>0</v>
      </c>
      <c r="H112" s="42"/>
    </row>
    <row r="113" spans="1:8" s="18" customFormat="1" hidden="1">
      <c r="A113" s="60"/>
      <c r="B113" s="64" t="s">
        <v>11</v>
      </c>
      <c r="C113" s="52">
        <v>47500500</v>
      </c>
      <c r="D113" s="32"/>
      <c r="E113" s="32"/>
      <c r="F113" s="32"/>
      <c r="G113" s="32"/>
      <c r="H113" s="40"/>
    </row>
    <row r="114" spans="1:8" hidden="1">
      <c r="A114" s="60"/>
      <c r="B114" s="64" t="s">
        <v>12</v>
      </c>
      <c r="C114" s="52">
        <v>0</v>
      </c>
      <c r="D114" s="33"/>
      <c r="E114" s="33"/>
      <c r="F114" s="33"/>
      <c r="G114" s="33"/>
      <c r="H114" s="41"/>
    </row>
    <row r="115" spans="1:8" s="18" customFormat="1" ht="27" hidden="1" customHeight="1">
      <c r="A115" s="59"/>
      <c r="B115" s="66" t="s">
        <v>39</v>
      </c>
      <c r="C115" s="51">
        <v>471500</v>
      </c>
      <c r="D115" s="30">
        <f>+D116+D117</f>
        <v>0</v>
      </c>
      <c r="E115" s="30">
        <f t="shared" ref="E115:G115" si="46">+E116+E117</f>
        <v>0</v>
      </c>
      <c r="F115" s="30"/>
      <c r="G115" s="30">
        <f t="shared" si="46"/>
        <v>0</v>
      </c>
      <c r="H115" s="42"/>
    </row>
    <row r="116" spans="1:8" s="18" customFormat="1" hidden="1">
      <c r="A116" s="60"/>
      <c r="B116" s="64" t="s">
        <v>11</v>
      </c>
      <c r="C116" s="52">
        <v>471500</v>
      </c>
      <c r="D116" s="32"/>
      <c r="E116" s="32"/>
      <c r="F116" s="32"/>
      <c r="G116" s="32"/>
      <c r="H116" s="40"/>
    </row>
    <row r="117" spans="1:8" hidden="1">
      <c r="A117" s="60"/>
      <c r="B117" s="64" t="s">
        <v>12</v>
      </c>
      <c r="C117" s="52">
        <v>0</v>
      </c>
      <c r="D117" s="33"/>
      <c r="E117" s="33"/>
      <c r="F117" s="33"/>
      <c r="G117" s="33"/>
      <c r="H117" s="41"/>
    </row>
    <row r="118" spans="1:8" s="18" customFormat="1" ht="27" hidden="1" customHeight="1">
      <c r="A118" s="59"/>
      <c r="B118" s="66" t="s">
        <v>40</v>
      </c>
      <c r="C118" s="51">
        <v>14251300</v>
      </c>
      <c r="D118" s="30">
        <f>+D119+D120</f>
        <v>0</v>
      </c>
      <c r="E118" s="30">
        <f t="shared" ref="E118:G118" si="47">+E119+E120</f>
        <v>0</v>
      </c>
      <c r="F118" s="30"/>
      <c r="G118" s="30">
        <f t="shared" si="47"/>
        <v>0</v>
      </c>
      <c r="H118" s="42"/>
    </row>
    <row r="119" spans="1:8" s="18" customFormat="1" hidden="1">
      <c r="A119" s="60"/>
      <c r="B119" s="64" t="s">
        <v>11</v>
      </c>
      <c r="C119" s="52">
        <v>14251300</v>
      </c>
      <c r="D119" s="32"/>
      <c r="E119" s="32"/>
      <c r="F119" s="32"/>
      <c r="G119" s="32"/>
      <c r="H119" s="40"/>
    </row>
    <row r="120" spans="1:8" hidden="1">
      <c r="A120" s="60"/>
      <c r="B120" s="64" t="s">
        <v>12</v>
      </c>
      <c r="C120" s="52">
        <v>0</v>
      </c>
      <c r="D120" s="33"/>
      <c r="E120" s="33"/>
      <c r="F120" s="33"/>
      <c r="G120" s="33"/>
      <c r="H120" s="41"/>
    </row>
    <row r="121" spans="1:8" s="18" customFormat="1" ht="27" hidden="1" customHeight="1">
      <c r="A121" s="59"/>
      <c r="B121" s="66" t="s">
        <v>41</v>
      </c>
      <c r="C121" s="51">
        <v>832407200</v>
      </c>
      <c r="D121" s="30">
        <f>+D122+D123</f>
        <v>0</v>
      </c>
      <c r="E121" s="30">
        <f t="shared" ref="E121:G121" si="48">+E122+E123</f>
        <v>0</v>
      </c>
      <c r="F121" s="30"/>
      <c r="G121" s="30">
        <f t="shared" si="48"/>
        <v>0</v>
      </c>
      <c r="H121" s="42"/>
    </row>
    <row r="122" spans="1:8" s="18" customFormat="1" hidden="1">
      <c r="A122" s="60"/>
      <c r="B122" s="64" t="s">
        <v>11</v>
      </c>
      <c r="C122" s="52">
        <v>95322900</v>
      </c>
      <c r="D122" s="32"/>
      <c r="E122" s="32"/>
      <c r="F122" s="32"/>
      <c r="G122" s="32"/>
      <c r="H122" s="40"/>
    </row>
    <row r="123" spans="1:8" hidden="1">
      <c r="A123" s="60"/>
      <c r="B123" s="64" t="s">
        <v>12</v>
      </c>
      <c r="C123" s="52">
        <v>737084300</v>
      </c>
      <c r="D123" s="33"/>
      <c r="E123" s="33"/>
      <c r="F123" s="33"/>
      <c r="G123" s="33"/>
      <c r="H123" s="41"/>
    </row>
    <row r="124" spans="1:8" s="18" customFormat="1" ht="13.5" hidden="1" customHeight="1">
      <c r="A124" s="59"/>
      <c r="B124" s="66" t="s">
        <v>42</v>
      </c>
      <c r="C124" s="51">
        <v>3949500</v>
      </c>
      <c r="D124" s="30">
        <f>+D125+D126</f>
        <v>0</v>
      </c>
      <c r="E124" s="30">
        <f t="shared" ref="E124:G124" si="49">+E125+E126</f>
        <v>0</v>
      </c>
      <c r="F124" s="30"/>
      <c r="G124" s="30">
        <f t="shared" si="49"/>
        <v>0</v>
      </c>
      <c r="H124" s="42"/>
    </row>
    <row r="125" spans="1:8" s="18" customFormat="1" hidden="1">
      <c r="A125" s="60"/>
      <c r="B125" s="64" t="s">
        <v>11</v>
      </c>
      <c r="C125" s="52">
        <v>3949500</v>
      </c>
      <c r="D125" s="32"/>
      <c r="E125" s="32"/>
      <c r="F125" s="32"/>
      <c r="G125" s="32"/>
      <c r="H125" s="40"/>
    </row>
    <row r="126" spans="1:8" hidden="1">
      <c r="A126" s="60"/>
      <c r="B126" s="64" t="s">
        <v>12</v>
      </c>
      <c r="C126" s="52">
        <v>0</v>
      </c>
      <c r="D126" s="33"/>
      <c r="E126" s="33"/>
      <c r="F126" s="33"/>
      <c r="G126" s="33"/>
      <c r="H126" s="41"/>
    </row>
    <row r="127" spans="1:8" s="18" customFormat="1" hidden="1">
      <c r="A127" s="59"/>
      <c r="B127" s="66" t="s">
        <v>43</v>
      </c>
      <c r="C127" s="51">
        <v>339128000</v>
      </c>
      <c r="D127" s="30">
        <f>+D128+D129</f>
        <v>0</v>
      </c>
      <c r="E127" s="30">
        <f t="shared" ref="E127:G127" si="50">+E128+E129</f>
        <v>0</v>
      </c>
      <c r="F127" s="30"/>
      <c r="G127" s="30">
        <f t="shared" si="50"/>
        <v>0</v>
      </c>
      <c r="H127" s="42"/>
    </row>
    <row r="128" spans="1:8" s="18" customFormat="1" hidden="1">
      <c r="A128" s="60"/>
      <c r="B128" s="64" t="s">
        <v>11</v>
      </c>
      <c r="C128" s="52">
        <v>339128000</v>
      </c>
      <c r="D128" s="32"/>
      <c r="E128" s="32"/>
      <c r="F128" s="32"/>
      <c r="G128" s="32"/>
      <c r="H128" s="40"/>
    </row>
    <row r="129" spans="1:8" hidden="1">
      <c r="A129" s="60"/>
      <c r="B129" s="64" t="s">
        <v>12</v>
      </c>
      <c r="C129" s="52">
        <v>0</v>
      </c>
      <c r="D129" s="33"/>
      <c r="E129" s="33"/>
      <c r="F129" s="33"/>
      <c r="G129" s="33"/>
      <c r="H129" s="41"/>
    </row>
    <row r="130" spans="1:8" s="18" customFormat="1" ht="27" hidden="1" customHeight="1">
      <c r="A130" s="59"/>
      <c r="B130" s="66" t="s">
        <v>79</v>
      </c>
      <c r="C130" s="51">
        <v>38242100</v>
      </c>
      <c r="D130" s="30">
        <f>+D131+D132</f>
        <v>0</v>
      </c>
      <c r="E130" s="30">
        <f t="shared" ref="E130:G130" si="51">+E131+E132</f>
        <v>0</v>
      </c>
      <c r="F130" s="30"/>
      <c r="G130" s="30">
        <f t="shared" si="51"/>
        <v>0</v>
      </c>
      <c r="H130" s="42"/>
    </row>
    <row r="131" spans="1:8" s="18" customFormat="1" hidden="1">
      <c r="A131" s="60"/>
      <c r="B131" s="64" t="s">
        <v>11</v>
      </c>
      <c r="C131" s="52">
        <v>38242100</v>
      </c>
      <c r="D131" s="32"/>
      <c r="E131" s="32"/>
      <c r="F131" s="32"/>
      <c r="G131" s="32"/>
      <c r="H131" s="40"/>
    </row>
    <row r="132" spans="1:8" hidden="1">
      <c r="A132" s="60"/>
      <c r="B132" s="64" t="s">
        <v>12</v>
      </c>
      <c r="C132" s="52">
        <v>0</v>
      </c>
      <c r="D132" s="33"/>
      <c r="E132" s="33"/>
      <c r="F132" s="33"/>
      <c r="G132" s="33"/>
      <c r="H132" s="41"/>
    </row>
    <row r="133" spans="1:8" s="18" customFormat="1" ht="27" hidden="1" customHeight="1">
      <c r="A133" s="59"/>
      <c r="B133" s="66" t="s">
        <v>80</v>
      </c>
      <c r="C133" s="51">
        <v>3096451400</v>
      </c>
      <c r="D133" s="30">
        <f>+D134+D135</f>
        <v>0</v>
      </c>
      <c r="E133" s="30">
        <f t="shared" ref="E133:G133" si="52">+E134+E135</f>
        <v>0</v>
      </c>
      <c r="F133" s="30"/>
      <c r="G133" s="30">
        <f t="shared" si="52"/>
        <v>0</v>
      </c>
      <c r="H133" s="42"/>
    </row>
    <row r="134" spans="1:8" s="18" customFormat="1" hidden="1">
      <c r="A134" s="60"/>
      <c r="B134" s="64" t="s">
        <v>11</v>
      </c>
      <c r="C134" s="52">
        <v>3096451400</v>
      </c>
      <c r="D134" s="32"/>
      <c r="E134" s="32"/>
      <c r="F134" s="32"/>
      <c r="G134" s="32"/>
      <c r="H134" s="40"/>
    </row>
    <row r="135" spans="1:8" hidden="1">
      <c r="A135" s="60"/>
      <c r="B135" s="64" t="s">
        <v>12</v>
      </c>
      <c r="C135" s="52">
        <v>0</v>
      </c>
      <c r="D135" s="33"/>
      <c r="E135" s="33"/>
      <c r="F135" s="33"/>
      <c r="G135" s="33"/>
      <c r="H135" s="41"/>
    </row>
    <row r="136" spans="1:8" s="18" customFormat="1" hidden="1">
      <c r="A136" s="71">
        <v>10</v>
      </c>
      <c r="B136" s="65" t="s">
        <v>44</v>
      </c>
      <c r="C136" s="50">
        <f>+C137+C140+C143+C146+C149+C152+C155</f>
        <v>1033803800</v>
      </c>
      <c r="D136" s="50">
        <f t="shared" ref="D136" si="53">+D137+D140+D143+D146+D149+D152+D155</f>
        <v>0</v>
      </c>
      <c r="E136" s="50">
        <f t="shared" ref="E136" si="54">+E137+E140+E143+E146+E149+E152+E155</f>
        <v>0</v>
      </c>
      <c r="F136" s="50"/>
      <c r="G136" s="50">
        <f t="shared" ref="G136" si="55">+G137+G140+G143+G146+G149+G152+G155</f>
        <v>0</v>
      </c>
      <c r="H136" s="43"/>
    </row>
    <row r="137" spans="1:8" s="18" customFormat="1" hidden="1">
      <c r="A137" s="61"/>
      <c r="B137" s="66" t="s">
        <v>10</v>
      </c>
      <c r="C137" s="51">
        <v>668471800</v>
      </c>
      <c r="D137" s="30">
        <f t="shared" ref="D137:G137" si="56">+D138+D139</f>
        <v>0</v>
      </c>
      <c r="E137" s="30">
        <f t="shared" si="56"/>
        <v>0</v>
      </c>
      <c r="F137" s="30"/>
      <c r="G137" s="30">
        <f t="shared" si="56"/>
        <v>0</v>
      </c>
      <c r="H137" s="44"/>
    </row>
    <row r="138" spans="1:8" hidden="1">
      <c r="A138" s="62"/>
      <c r="B138" s="64" t="s">
        <v>11</v>
      </c>
      <c r="C138" s="52">
        <v>450957900</v>
      </c>
      <c r="D138" s="33"/>
      <c r="E138" s="33"/>
      <c r="F138" s="33"/>
      <c r="G138" s="33"/>
      <c r="H138" s="41"/>
    </row>
    <row r="139" spans="1:8" s="18" customFormat="1" hidden="1">
      <c r="A139" s="62"/>
      <c r="B139" s="64" t="s">
        <v>12</v>
      </c>
      <c r="C139" s="52">
        <v>217513900</v>
      </c>
      <c r="D139" s="31"/>
      <c r="E139" s="31"/>
      <c r="F139" s="31"/>
      <c r="G139" s="31"/>
      <c r="H139" s="39"/>
    </row>
    <row r="140" spans="1:8" s="18" customFormat="1" hidden="1">
      <c r="A140" s="61"/>
      <c r="B140" s="66" t="s">
        <v>45</v>
      </c>
      <c r="C140" s="51">
        <v>18640100</v>
      </c>
      <c r="D140" s="30">
        <f>+D141+D142</f>
        <v>0</v>
      </c>
      <c r="E140" s="30">
        <f t="shared" ref="E140:G140" si="57">+E141+E142</f>
        <v>0</v>
      </c>
      <c r="F140" s="30"/>
      <c r="G140" s="30">
        <f t="shared" si="57"/>
        <v>0</v>
      </c>
      <c r="H140" s="44"/>
    </row>
    <row r="141" spans="1:8" hidden="1">
      <c r="A141" s="62"/>
      <c r="B141" s="64" t="s">
        <v>11</v>
      </c>
      <c r="C141" s="52">
        <v>18640100</v>
      </c>
      <c r="D141" s="33"/>
      <c r="E141" s="33"/>
      <c r="F141" s="33"/>
      <c r="G141" s="33"/>
      <c r="H141" s="41"/>
    </row>
    <row r="142" spans="1:8" s="18" customFormat="1" hidden="1">
      <c r="A142" s="62"/>
      <c r="B142" s="64" t="s">
        <v>12</v>
      </c>
      <c r="C142" s="52">
        <v>0</v>
      </c>
      <c r="D142" s="31"/>
      <c r="E142" s="31"/>
      <c r="F142" s="31"/>
      <c r="G142" s="31"/>
      <c r="H142" s="39"/>
    </row>
    <row r="143" spans="1:8" s="18" customFormat="1" hidden="1">
      <c r="A143" s="61"/>
      <c r="B143" s="66" t="s">
        <v>92</v>
      </c>
      <c r="C143" s="51">
        <v>26480100</v>
      </c>
      <c r="D143" s="30">
        <f>+D144+D145</f>
        <v>0</v>
      </c>
      <c r="E143" s="30">
        <f t="shared" ref="E143:G143" si="58">+E144+E145</f>
        <v>0</v>
      </c>
      <c r="F143" s="30"/>
      <c r="G143" s="30">
        <f t="shared" si="58"/>
        <v>0</v>
      </c>
      <c r="H143" s="44"/>
    </row>
    <row r="144" spans="1:8" hidden="1">
      <c r="A144" s="62"/>
      <c r="B144" s="64" t="s">
        <v>11</v>
      </c>
      <c r="C144" s="52">
        <v>26480100</v>
      </c>
      <c r="D144" s="33"/>
      <c r="E144" s="33"/>
      <c r="F144" s="33"/>
      <c r="G144" s="33"/>
      <c r="H144" s="41"/>
    </row>
    <row r="145" spans="1:8" s="18" customFormat="1" hidden="1">
      <c r="A145" s="62"/>
      <c r="B145" s="64" t="s">
        <v>12</v>
      </c>
      <c r="C145" s="52">
        <v>0</v>
      </c>
      <c r="D145" s="31"/>
      <c r="E145" s="31"/>
      <c r="F145" s="31"/>
      <c r="G145" s="31"/>
      <c r="H145" s="39"/>
    </row>
    <row r="146" spans="1:8" s="18" customFormat="1" hidden="1">
      <c r="A146" s="61"/>
      <c r="B146" s="66" t="s">
        <v>46</v>
      </c>
      <c r="C146" s="51">
        <v>9059000</v>
      </c>
      <c r="D146" s="30">
        <f>+D147+D148</f>
        <v>0</v>
      </c>
      <c r="E146" s="30">
        <f t="shared" ref="E146:G146" si="59">+E147+E148</f>
        <v>0</v>
      </c>
      <c r="F146" s="30"/>
      <c r="G146" s="30">
        <f t="shared" si="59"/>
        <v>0</v>
      </c>
      <c r="H146" s="44"/>
    </row>
    <row r="147" spans="1:8" hidden="1">
      <c r="A147" s="62"/>
      <c r="B147" s="64" t="s">
        <v>11</v>
      </c>
      <c r="C147" s="52">
        <v>9059000</v>
      </c>
      <c r="D147" s="33"/>
      <c r="E147" s="33"/>
      <c r="F147" s="33"/>
      <c r="G147" s="33"/>
      <c r="H147" s="41"/>
    </row>
    <row r="148" spans="1:8" s="18" customFormat="1" hidden="1">
      <c r="A148" s="62"/>
      <c r="B148" s="64" t="s">
        <v>12</v>
      </c>
      <c r="C148" s="52">
        <v>0</v>
      </c>
      <c r="D148" s="31"/>
      <c r="E148" s="31"/>
      <c r="F148" s="31"/>
      <c r="G148" s="31"/>
      <c r="H148" s="39"/>
    </row>
    <row r="149" spans="1:8" s="18" customFormat="1" hidden="1">
      <c r="A149" s="61"/>
      <c r="B149" s="66" t="s">
        <v>47</v>
      </c>
      <c r="C149" s="51">
        <v>99420100</v>
      </c>
      <c r="D149" s="30">
        <f>+D150+D151</f>
        <v>0</v>
      </c>
      <c r="E149" s="30">
        <f t="shared" ref="E149:G149" si="60">+E150+E151</f>
        <v>0</v>
      </c>
      <c r="F149" s="30"/>
      <c r="G149" s="30">
        <f t="shared" si="60"/>
        <v>0</v>
      </c>
      <c r="H149" s="44"/>
    </row>
    <row r="150" spans="1:8" hidden="1">
      <c r="A150" s="62"/>
      <c r="B150" s="64" t="s">
        <v>11</v>
      </c>
      <c r="C150" s="52">
        <v>99420100</v>
      </c>
      <c r="D150" s="33"/>
      <c r="E150" s="33"/>
      <c r="F150" s="33"/>
      <c r="G150" s="33"/>
      <c r="H150" s="41"/>
    </row>
    <row r="151" spans="1:8" s="18" customFormat="1" hidden="1">
      <c r="A151" s="62"/>
      <c r="B151" s="64" t="s">
        <v>12</v>
      </c>
      <c r="C151" s="52">
        <v>0</v>
      </c>
      <c r="D151" s="31"/>
      <c r="E151" s="31"/>
      <c r="F151" s="31"/>
      <c r="G151" s="31"/>
      <c r="H151" s="39"/>
    </row>
    <row r="152" spans="1:8" s="18" customFormat="1" ht="22.5" hidden="1">
      <c r="A152" s="61"/>
      <c r="B152" s="66" t="s">
        <v>48</v>
      </c>
      <c r="C152" s="51">
        <v>116701200</v>
      </c>
      <c r="D152" s="30">
        <f>+D153+D154</f>
        <v>0</v>
      </c>
      <c r="E152" s="30">
        <f t="shared" ref="E152:G152" si="61">+E153+E154</f>
        <v>0</v>
      </c>
      <c r="F152" s="30"/>
      <c r="G152" s="30">
        <f t="shared" si="61"/>
        <v>0</v>
      </c>
      <c r="H152" s="44"/>
    </row>
    <row r="153" spans="1:8" hidden="1">
      <c r="A153" s="62"/>
      <c r="B153" s="64" t="s">
        <v>11</v>
      </c>
      <c r="C153" s="52">
        <v>116701200</v>
      </c>
      <c r="D153" s="33"/>
      <c r="E153" s="33"/>
      <c r="F153" s="33"/>
      <c r="G153" s="33"/>
      <c r="H153" s="41"/>
    </row>
    <row r="154" spans="1:8" s="18" customFormat="1" hidden="1">
      <c r="A154" s="62"/>
      <c r="B154" s="64" t="s">
        <v>12</v>
      </c>
      <c r="C154" s="52">
        <v>0</v>
      </c>
      <c r="D154" s="31"/>
      <c r="E154" s="31"/>
      <c r="F154" s="31"/>
      <c r="G154" s="31"/>
      <c r="H154" s="39"/>
    </row>
    <row r="155" spans="1:8" s="18" customFormat="1" hidden="1">
      <c r="A155" s="61"/>
      <c r="B155" s="66" t="s">
        <v>93</v>
      </c>
      <c r="C155" s="51">
        <v>95031500</v>
      </c>
      <c r="D155" s="30">
        <f>+D156+D157</f>
        <v>0</v>
      </c>
      <c r="E155" s="30">
        <f t="shared" ref="E155:G155" si="62">+E156+E157</f>
        <v>0</v>
      </c>
      <c r="F155" s="30"/>
      <c r="G155" s="30">
        <f t="shared" si="62"/>
        <v>0</v>
      </c>
      <c r="H155" s="44"/>
    </row>
    <row r="156" spans="1:8" hidden="1">
      <c r="A156" s="62"/>
      <c r="B156" s="64" t="s">
        <v>11</v>
      </c>
      <c r="C156" s="52">
        <v>95031500</v>
      </c>
      <c r="D156" s="33"/>
      <c r="E156" s="33"/>
      <c r="F156" s="33"/>
      <c r="G156" s="33"/>
      <c r="H156" s="41"/>
    </row>
    <row r="157" spans="1:8" s="18" customFormat="1" hidden="1">
      <c r="A157" s="62"/>
      <c r="B157" s="64" t="s">
        <v>12</v>
      </c>
      <c r="C157" s="52">
        <v>0</v>
      </c>
      <c r="D157" s="31"/>
      <c r="E157" s="31"/>
      <c r="F157" s="31"/>
      <c r="G157" s="31"/>
      <c r="H157" s="39"/>
    </row>
    <row r="158" spans="1:8" s="18" customFormat="1" hidden="1">
      <c r="A158" s="71">
        <v>14</v>
      </c>
      <c r="B158" s="65" t="s">
        <v>49</v>
      </c>
      <c r="C158" s="50">
        <f>+C159+C162+C165</f>
        <v>1041204400</v>
      </c>
      <c r="D158" s="50">
        <f t="shared" ref="D158" si="63">+D159+D162+D165</f>
        <v>0</v>
      </c>
      <c r="E158" s="50">
        <f t="shared" ref="E158" si="64">+E159+E162+E165</f>
        <v>0</v>
      </c>
      <c r="F158" s="50"/>
      <c r="G158" s="50">
        <f t="shared" ref="G158" si="65">+G159+G162+G165</f>
        <v>0</v>
      </c>
      <c r="H158" s="46"/>
    </row>
    <row r="159" spans="1:8" hidden="1">
      <c r="A159" s="61"/>
      <c r="B159" s="66" t="s">
        <v>10</v>
      </c>
      <c r="C159" s="51">
        <v>296222500</v>
      </c>
      <c r="D159" s="30">
        <f t="shared" ref="D159" si="66">+D160+D161</f>
        <v>0</v>
      </c>
      <c r="E159" s="30">
        <f t="shared" ref="E159" si="67">+E160+E161</f>
        <v>0</v>
      </c>
      <c r="F159" s="30"/>
      <c r="G159" s="30">
        <f t="shared" ref="G159" si="68">+G160+G161</f>
        <v>0</v>
      </c>
      <c r="H159" s="38"/>
    </row>
    <row r="160" spans="1:8" s="18" customFormat="1" hidden="1">
      <c r="A160" s="62"/>
      <c r="B160" s="64" t="s">
        <v>11</v>
      </c>
      <c r="C160" s="52">
        <v>296134800</v>
      </c>
      <c r="D160" s="31"/>
      <c r="E160" s="31"/>
      <c r="F160" s="31"/>
      <c r="G160" s="31"/>
      <c r="H160" s="39"/>
    </row>
    <row r="161" spans="1:8" s="18" customFormat="1" hidden="1">
      <c r="A161" s="62"/>
      <c r="B161" s="64" t="s">
        <v>12</v>
      </c>
      <c r="C161" s="52">
        <v>87700</v>
      </c>
      <c r="D161" s="32"/>
      <c r="E161" s="32"/>
      <c r="F161" s="32"/>
      <c r="G161" s="32"/>
      <c r="H161" s="40"/>
    </row>
    <row r="162" spans="1:8" ht="22.5" hidden="1">
      <c r="A162" s="61"/>
      <c r="B162" s="66" t="s">
        <v>50</v>
      </c>
      <c r="C162" s="51">
        <v>3234300</v>
      </c>
      <c r="D162" s="30">
        <f>+D163+D164</f>
        <v>0</v>
      </c>
      <c r="E162" s="30">
        <f t="shared" ref="E162:G162" si="69">+E163+E164</f>
        <v>0</v>
      </c>
      <c r="F162" s="30"/>
      <c r="G162" s="30">
        <f t="shared" si="69"/>
        <v>0</v>
      </c>
      <c r="H162" s="47"/>
    </row>
    <row r="163" spans="1:8" hidden="1">
      <c r="A163" s="62"/>
      <c r="B163" s="64" t="s">
        <v>11</v>
      </c>
      <c r="C163" s="52">
        <v>3234300</v>
      </c>
      <c r="D163" s="33"/>
      <c r="E163" s="33"/>
      <c r="F163" s="33"/>
      <c r="G163" s="33"/>
      <c r="H163" s="41"/>
    </row>
    <row r="164" spans="1:8" s="18" customFormat="1" hidden="1">
      <c r="A164" s="62"/>
      <c r="B164" s="64" t="s">
        <v>12</v>
      </c>
      <c r="C164" s="52">
        <v>0</v>
      </c>
      <c r="D164" s="31"/>
      <c r="E164" s="31"/>
      <c r="F164" s="31"/>
      <c r="G164" s="31"/>
      <c r="H164" s="39"/>
    </row>
    <row r="165" spans="1:8" s="18" customFormat="1" ht="27" hidden="1" customHeight="1">
      <c r="A165" s="61"/>
      <c r="B165" s="66" t="s">
        <v>94</v>
      </c>
      <c r="C165" s="51">
        <v>741747600</v>
      </c>
      <c r="D165" s="30">
        <f>+D166+D167</f>
        <v>0</v>
      </c>
      <c r="E165" s="30">
        <f t="shared" ref="E165:G165" si="70">+E166+E167</f>
        <v>0</v>
      </c>
      <c r="F165" s="30"/>
      <c r="G165" s="30">
        <f t="shared" si="70"/>
        <v>0</v>
      </c>
      <c r="H165" s="44"/>
    </row>
    <row r="166" spans="1:8" hidden="1">
      <c r="A166" s="62"/>
      <c r="B166" s="64" t="s">
        <v>11</v>
      </c>
      <c r="C166" s="52">
        <v>741747600</v>
      </c>
      <c r="D166" s="33"/>
      <c r="E166" s="33"/>
      <c r="F166" s="33"/>
      <c r="G166" s="33"/>
      <c r="H166" s="41"/>
    </row>
    <row r="167" spans="1:8" s="18" customFormat="1" hidden="1">
      <c r="A167" s="62"/>
      <c r="B167" s="64" t="s">
        <v>12</v>
      </c>
      <c r="C167" s="52">
        <v>0</v>
      </c>
      <c r="D167" s="31"/>
      <c r="E167" s="31"/>
      <c r="F167" s="31"/>
      <c r="G167" s="31"/>
      <c r="H167" s="39"/>
    </row>
    <row r="168" spans="1:8" s="18" customFormat="1" hidden="1">
      <c r="A168" s="71">
        <v>15</v>
      </c>
      <c r="B168" s="65" t="s">
        <v>51</v>
      </c>
      <c r="C168" s="50">
        <f>+C169+C172+C175+C178</f>
        <v>276206000</v>
      </c>
      <c r="D168" s="50">
        <f t="shared" ref="D168" si="71">+D169+D172+D175+D178</f>
        <v>0</v>
      </c>
      <c r="E168" s="50">
        <f t="shared" ref="E168" si="72">+E169+E172+E175+E178</f>
        <v>0</v>
      </c>
      <c r="F168" s="50"/>
      <c r="G168" s="50">
        <f t="shared" ref="G168" si="73">+G169+G172+G175+G178</f>
        <v>0</v>
      </c>
      <c r="H168" s="46"/>
    </row>
    <row r="169" spans="1:8" hidden="1">
      <c r="A169" s="61"/>
      <c r="B169" s="66" t="s">
        <v>10</v>
      </c>
      <c r="C169" s="51">
        <v>136993600</v>
      </c>
      <c r="D169" s="30">
        <f t="shared" ref="D169" si="74">+D170+D171</f>
        <v>0</v>
      </c>
      <c r="E169" s="30">
        <f t="shared" ref="E169" si="75">+E170+E171</f>
        <v>0</v>
      </c>
      <c r="F169" s="30"/>
      <c r="G169" s="30">
        <f t="shared" ref="G169" si="76">+G170+G171</f>
        <v>0</v>
      </c>
      <c r="H169" s="38"/>
    </row>
    <row r="170" spans="1:8" s="18" customFormat="1" hidden="1">
      <c r="A170" s="62"/>
      <c r="B170" s="64" t="s">
        <v>11</v>
      </c>
      <c r="C170" s="52">
        <v>136993600</v>
      </c>
      <c r="D170" s="31"/>
      <c r="E170" s="31"/>
      <c r="F170" s="31"/>
      <c r="G170" s="31"/>
      <c r="H170" s="39"/>
    </row>
    <row r="171" spans="1:8" s="18" customFormat="1" hidden="1">
      <c r="A171" s="62"/>
      <c r="B171" s="64" t="s">
        <v>12</v>
      </c>
      <c r="C171" s="52">
        <v>0</v>
      </c>
      <c r="D171" s="32"/>
      <c r="E171" s="32"/>
      <c r="F171" s="32"/>
      <c r="G171" s="32"/>
      <c r="H171" s="40"/>
    </row>
    <row r="172" spans="1:8" hidden="1">
      <c r="A172" s="61"/>
      <c r="B172" s="66" t="s">
        <v>52</v>
      </c>
      <c r="C172" s="51">
        <v>19913000</v>
      </c>
      <c r="D172" s="30">
        <f>+D173+D174</f>
        <v>0</v>
      </c>
      <c r="E172" s="30">
        <f t="shared" ref="E172:G172" si="77">+E173+E174</f>
        <v>0</v>
      </c>
      <c r="F172" s="30"/>
      <c r="G172" s="30">
        <f t="shared" si="77"/>
        <v>0</v>
      </c>
      <c r="H172" s="38"/>
    </row>
    <row r="173" spans="1:8" s="18" customFormat="1" hidden="1">
      <c r="A173" s="62"/>
      <c r="B173" s="64" t="s">
        <v>11</v>
      </c>
      <c r="C173" s="52">
        <v>19913000</v>
      </c>
      <c r="D173" s="31"/>
      <c r="E173" s="31"/>
      <c r="F173" s="31"/>
      <c r="G173" s="31"/>
      <c r="H173" s="39"/>
    </row>
    <row r="174" spans="1:8" s="18" customFormat="1" hidden="1">
      <c r="A174" s="62"/>
      <c r="B174" s="64" t="s">
        <v>12</v>
      </c>
      <c r="C174" s="52">
        <v>0</v>
      </c>
      <c r="D174" s="32"/>
      <c r="E174" s="32"/>
      <c r="F174" s="32"/>
      <c r="G174" s="32"/>
      <c r="H174" s="40"/>
    </row>
    <row r="175" spans="1:8" hidden="1">
      <c r="A175" s="61"/>
      <c r="B175" s="66" t="s">
        <v>53</v>
      </c>
      <c r="C175" s="51">
        <v>109696200</v>
      </c>
      <c r="D175" s="30">
        <f>+D176+D177</f>
        <v>0</v>
      </c>
      <c r="E175" s="30">
        <f t="shared" ref="E175:G175" si="78">+E176+E177</f>
        <v>0</v>
      </c>
      <c r="F175" s="30"/>
      <c r="G175" s="30">
        <f t="shared" si="78"/>
        <v>0</v>
      </c>
      <c r="H175" s="38"/>
    </row>
    <row r="176" spans="1:8" s="18" customFormat="1" hidden="1">
      <c r="A176" s="62"/>
      <c r="B176" s="64" t="s">
        <v>11</v>
      </c>
      <c r="C176" s="52">
        <v>109696200</v>
      </c>
      <c r="D176" s="31"/>
      <c r="E176" s="31"/>
      <c r="F176" s="31"/>
      <c r="G176" s="31"/>
      <c r="H176" s="39"/>
    </row>
    <row r="177" spans="1:8" s="18" customFormat="1" hidden="1">
      <c r="A177" s="62"/>
      <c r="B177" s="64" t="s">
        <v>12</v>
      </c>
      <c r="C177" s="52">
        <v>0</v>
      </c>
      <c r="D177" s="32"/>
      <c r="E177" s="32"/>
      <c r="F177" s="32"/>
      <c r="G177" s="32"/>
      <c r="H177" s="40"/>
    </row>
    <row r="178" spans="1:8" ht="14.25" hidden="1" customHeight="1">
      <c r="A178" s="61"/>
      <c r="B178" s="66" t="s">
        <v>95</v>
      </c>
      <c r="C178" s="51">
        <v>9603200</v>
      </c>
      <c r="D178" s="30">
        <f>+D179+D180</f>
        <v>0</v>
      </c>
      <c r="E178" s="30">
        <f t="shared" ref="E178:G178" si="79">+E179+E180</f>
        <v>0</v>
      </c>
      <c r="F178" s="30"/>
      <c r="G178" s="30">
        <f t="shared" si="79"/>
        <v>0</v>
      </c>
      <c r="H178" s="38"/>
    </row>
    <row r="179" spans="1:8" s="18" customFormat="1" hidden="1">
      <c r="A179" s="62"/>
      <c r="B179" s="64" t="s">
        <v>11</v>
      </c>
      <c r="C179" s="52">
        <v>9603200</v>
      </c>
      <c r="D179" s="31"/>
      <c r="E179" s="31"/>
      <c r="F179" s="31"/>
      <c r="G179" s="31"/>
      <c r="H179" s="39"/>
    </row>
    <row r="180" spans="1:8" s="18" customFormat="1" hidden="1">
      <c r="A180" s="62"/>
      <c r="B180" s="64" t="s">
        <v>12</v>
      </c>
      <c r="C180" s="52">
        <v>0</v>
      </c>
      <c r="D180" s="32"/>
      <c r="E180" s="32"/>
      <c r="F180" s="32"/>
      <c r="G180" s="32"/>
      <c r="H180" s="40"/>
    </row>
    <row r="181" spans="1:8" hidden="1">
      <c r="A181" s="71">
        <v>16</v>
      </c>
      <c r="B181" s="65" t="s">
        <v>96</v>
      </c>
      <c r="C181" s="50">
        <f>+C182+C185+C188+C191</f>
        <v>12842717400</v>
      </c>
      <c r="D181" s="50">
        <f t="shared" ref="D181" si="80">+D182+D185+D188+D191</f>
        <v>0</v>
      </c>
      <c r="E181" s="50">
        <f t="shared" ref="E181" si="81">+E182+E185+E188+E191</f>
        <v>0</v>
      </c>
      <c r="F181" s="50"/>
      <c r="G181" s="50">
        <f t="shared" ref="G181" si="82">+G182+G185+G188+G191</f>
        <v>0</v>
      </c>
      <c r="H181" s="48"/>
    </row>
    <row r="182" spans="1:8" s="18" customFormat="1" hidden="1">
      <c r="A182" s="61"/>
      <c r="B182" s="66" t="s">
        <v>10</v>
      </c>
      <c r="C182" s="51">
        <v>12417513400</v>
      </c>
      <c r="D182" s="30">
        <f t="shared" ref="D182" si="83">+D183+D184</f>
        <v>0</v>
      </c>
      <c r="E182" s="30">
        <f t="shared" ref="E182" si="84">+E183+E184</f>
        <v>0</v>
      </c>
      <c r="F182" s="30"/>
      <c r="G182" s="30">
        <f t="shared" ref="G182" si="85">+G183+G184</f>
        <v>0</v>
      </c>
      <c r="H182" s="42"/>
    </row>
    <row r="183" spans="1:8" s="18" customFormat="1" hidden="1">
      <c r="A183" s="62"/>
      <c r="B183" s="64" t="s">
        <v>11</v>
      </c>
      <c r="C183" s="52">
        <v>2157351100</v>
      </c>
      <c r="D183" s="31"/>
      <c r="E183" s="31"/>
      <c r="F183" s="31"/>
      <c r="G183" s="31"/>
      <c r="H183" s="39"/>
    </row>
    <row r="184" spans="1:8" hidden="1">
      <c r="A184" s="62"/>
      <c r="B184" s="64" t="s">
        <v>12</v>
      </c>
      <c r="C184" s="52">
        <v>10260162300</v>
      </c>
      <c r="D184" s="53"/>
      <c r="E184" s="53"/>
      <c r="F184" s="53"/>
      <c r="G184" s="53"/>
      <c r="H184" s="45"/>
    </row>
    <row r="185" spans="1:8" hidden="1">
      <c r="A185" s="61"/>
      <c r="B185" s="66" t="s">
        <v>54</v>
      </c>
      <c r="C185" s="51">
        <v>386586500</v>
      </c>
      <c r="D185" s="30">
        <f>+D186+D187</f>
        <v>0</v>
      </c>
      <c r="E185" s="30">
        <f t="shared" ref="E185:G185" si="86">+E186+E187</f>
        <v>0</v>
      </c>
      <c r="F185" s="30"/>
      <c r="G185" s="30">
        <f t="shared" si="86"/>
        <v>0</v>
      </c>
      <c r="H185" s="38"/>
    </row>
    <row r="186" spans="1:8" s="18" customFormat="1" hidden="1">
      <c r="A186" s="62"/>
      <c r="B186" s="64" t="s">
        <v>11</v>
      </c>
      <c r="C186" s="52">
        <v>335398300</v>
      </c>
      <c r="D186" s="31"/>
      <c r="E186" s="31"/>
      <c r="F186" s="31"/>
      <c r="G186" s="31"/>
      <c r="H186" s="39"/>
    </row>
    <row r="187" spans="1:8" s="18" customFormat="1" hidden="1">
      <c r="A187" s="62"/>
      <c r="B187" s="64" t="s">
        <v>12</v>
      </c>
      <c r="C187" s="52">
        <v>51188200</v>
      </c>
      <c r="D187" s="32"/>
      <c r="E187" s="32"/>
      <c r="F187" s="32"/>
      <c r="G187" s="32"/>
      <c r="H187" s="40"/>
    </row>
    <row r="188" spans="1:8" ht="22.5" hidden="1">
      <c r="A188" s="61"/>
      <c r="B188" s="66" t="s">
        <v>55</v>
      </c>
      <c r="C188" s="51">
        <v>13091800</v>
      </c>
      <c r="D188" s="30">
        <f>+D189+D190</f>
        <v>0</v>
      </c>
      <c r="E188" s="30">
        <f t="shared" ref="E188:G188" si="87">+E189+E190</f>
        <v>0</v>
      </c>
      <c r="F188" s="30"/>
      <c r="G188" s="30">
        <f t="shared" si="87"/>
        <v>0</v>
      </c>
      <c r="H188" s="38"/>
    </row>
    <row r="189" spans="1:8" s="18" customFormat="1" hidden="1">
      <c r="A189" s="62"/>
      <c r="B189" s="64" t="s">
        <v>11</v>
      </c>
      <c r="C189" s="52">
        <v>13091800</v>
      </c>
      <c r="D189" s="31"/>
      <c r="E189" s="31"/>
      <c r="F189" s="31"/>
      <c r="G189" s="31"/>
      <c r="H189" s="39"/>
    </row>
    <row r="190" spans="1:8" s="18" customFormat="1" hidden="1">
      <c r="A190" s="62"/>
      <c r="B190" s="64" t="s">
        <v>12</v>
      </c>
      <c r="C190" s="52">
        <v>0</v>
      </c>
      <c r="D190" s="32"/>
      <c r="E190" s="32"/>
      <c r="F190" s="32"/>
      <c r="G190" s="32"/>
      <c r="H190" s="40"/>
    </row>
    <row r="191" spans="1:8" ht="22.5" hidden="1">
      <c r="A191" s="61"/>
      <c r="B191" s="66" t="s">
        <v>56</v>
      </c>
      <c r="C191" s="51">
        <v>25525700</v>
      </c>
      <c r="D191" s="30">
        <f>+D192+D193</f>
        <v>0</v>
      </c>
      <c r="E191" s="30">
        <f t="shared" ref="E191:G191" si="88">+E192+E193</f>
        <v>0</v>
      </c>
      <c r="F191" s="30"/>
      <c r="G191" s="30">
        <f t="shared" si="88"/>
        <v>0</v>
      </c>
      <c r="H191" s="38"/>
    </row>
    <row r="192" spans="1:8" s="18" customFormat="1" hidden="1">
      <c r="A192" s="62"/>
      <c r="B192" s="64" t="s">
        <v>11</v>
      </c>
      <c r="C192" s="52">
        <v>25525700</v>
      </c>
      <c r="D192" s="31"/>
      <c r="E192" s="31"/>
      <c r="F192" s="31"/>
      <c r="G192" s="31"/>
      <c r="H192" s="39"/>
    </row>
    <row r="193" spans="1:8" s="18" customFormat="1" hidden="1">
      <c r="A193" s="62"/>
      <c r="B193" s="64" t="s">
        <v>12</v>
      </c>
      <c r="C193" s="52">
        <v>0</v>
      </c>
      <c r="D193" s="31"/>
      <c r="E193" s="31"/>
      <c r="F193" s="31"/>
      <c r="G193" s="31"/>
      <c r="H193" s="39"/>
    </row>
    <row r="194" spans="1:8" hidden="1">
      <c r="A194" s="71">
        <v>18</v>
      </c>
      <c r="B194" s="65" t="s">
        <v>57</v>
      </c>
      <c r="C194" s="50">
        <f>+C195+C198+C201+C204+C207+C210+C213+C216+C219+C222</f>
        <v>2998332000</v>
      </c>
      <c r="D194" s="50">
        <f t="shared" ref="D194" si="89">+D195+D198+D201+D204+D207+D210+D213+D216+D219+D222</f>
        <v>0</v>
      </c>
      <c r="E194" s="50">
        <f t="shared" ref="E194" si="90">+E195+E198+E201+E204+E207+E210+E213+E216+E219+E222</f>
        <v>0</v>
      </c>
      <c r="F194" s="50"/>
      <c r="G194" s="50">
        <f t="shared" ref="G194" si="91">+G195+G198+G201+G204+G207+G210+G213+G216+G219+G222</f>
        <v>0</v>
      </c>
      <c r="H194" s="46"/>
    </row>
    <row r="195" spans="1:8" hidden="1">
      <c r="A195" s="61"/>
      <c r="B195" s="66" t="s">
        <v>10</v>
      </c>
      <c r="C195" s="51">
        <v>166303000</v>
      </c>
      <c r="D195" s="30">
        <f t="shared" ref="D195" si="92">+D196+D197</f>
        <v>0</v>
      </c>
      <c r="E195" s="30">
        <f t="shared" ref="E195" si="93">+E196+E197</f>
        <v>0</v>
      </c>
      <c r="F195" s="30"/>
      <c r="G195" s="30">
        <f t="shared" ref="G195" si="94">+G196+G197</f>
        <v>0</v>
      </c>
      <c r="H195" s="38"/>
    </row>
    <row r="196" spans="1:8" s="18" customFormat="1" hidden="1">
      <c r="A196" s="62"/>
      <c r="B196" s="64" t="s">
        <v>11</v>
      </c>
      <c r="C196" s="52">
        <v>166303000</v>
      </c>
      <c r="D196" s="31"/>
      <c r="E196" s="31"/>
      <c r="F196" s="31"/>
      <c r="G196" s="31"/>
      <c r="H196" s="39"/>
    </row>
    <row r="197" spans="1:8" s="18" customFormat="1" hidden="1">
      <c r="A197" s="62"/>
      <c r="B197" s="64" t="s">
        <v>12</v>
      </c>
      <c r="C197" s="52">
        <v>0</v>
      </c>
      <c r="D197" s="32"/>
      <c r="E197" s="32"/>
      <c r="F197" s="32"/>
      <c r="G197" s="32"/>
      <c r="H197" s="40"/>
    </row>
    <row r="198" spans="1:8" hidden="1">
      <c r="A198" s="61"/>
      <c r="B198" s="66" t="s">
        <v>81</v>
      </c>
      <c r="C198" s="51">
        <v>695008300</v>
      </c>
      <c r="D198" s="30">
        <f>+D199+D200</f>
        <v>0</v>
      </c>
      <c r="E198" s="30">
        <f t="shared" ref="E198:G198" si="95">+E199+E200</f>
        <v>0</v>
      </c>
      <c r="F198" s="30"/>
      <c r="G198" s="30">
        <f t="shared" si="95"/>
        <v>0</v>
      </c>
      <c r="H198" s="38"/>
    </row>
    <row r="199" spans="1:8" s="18" customFormat="1" hidden="1">
      <c r="A199" s="62"/>
      <c r="B199" s="64" t="s">
        <v>11</v>
      </c>
      <c r="C199" s="52">
        <v>537320300</v>
      </c>
      <c r="D199" s="31"/>
      <c r="E199" s="31"/>
      <c r="F199" s="31"/>
      <c r="G199" s="31"/>
      <c r="H199" s="39"/>
    </row>
    <row r="200" spans="1:8" s="18" customFormat="1" hidden="1">
      <c r="A200" s="62"/>
      <c r="B200" s="64" t="s">
        <v>12</v>
      </c>
      <c r="C200" s="52">
        <v>157688000</v>
      </c>
      <c r="D200" s="32"/>
      <c r="E200" s="32"/>
      <c r="F200" s="32"/>
      <c r="G200" s="32"/>
      <c r="H200" s="40"/>
    </row>
    <row r="201" spans="1:8" ht="22.5" hidden="1">
      <c r="A201" s="61"/>
      <c r="B201" s="66" t="s">
        <v>97</v>
      </c>
      <c r="C201" s="51">
        <v>47549200</v>
      </c>
      <c r="D201" s="30">
        <f>+D202+D203</f>
        <v>0</v>
      </c>
      <c r="E201" s="30">
        <f t="shared" ref="E201:G201" si="96">+E202+E203</f>
        <v>0</v>
      </c>
      <c r="F201" s="30"/>
      <c r="G201" s="30">
        <f t="shared" si="96"/>
        <v>0</v>
      </c>
      <c r="H201" s="38"/>
    </row>
    <row r="202" spans="1:8" s="18" customFormat="1" hidden="1">
      <c r="A202" s="62"/>
      <c r="B202" s="64" t="s">
        <v>11</v>
      </c>
      <c r="C202" s="52">
        <v>47549200</v>
      </c>
      <c r="D202" s="31"/>
      <c r="E202" s="31"/>
      <c r="F202" s="31"/>
      <c r="G202" s="31"/>
      <c r="H202" s="39"/>
    </row>
    <row r="203" spans="1:8" s="18" customFormat="1" hidden="1">
      <c r="A203" s="62"/>
      <c r="B203" s="64" t="s">
        <v>12</v>
      </c>
      <c r="C203" s="52">
        <v>0</v>
      </c>
      <c r="D203" s="32"/>
      <c r="E203" s="32"/>
      <c r="F203" s="32"/>
      <c r="G203" s="32"/>
      <c r="H203" s="40"/>
    </row>
    <row r="204" spans="1:8" ht="12" hidden="1" customHeight="1">
      <c r="A204" s="61"/>
      <c r="B204" s="66" t="s">
        <v>58</v>
      </c>
      <c r="C204" s="51">
        <v>1192068100</v>
      </c>
      <c r="D204" s="30">
        <f>+D205+D206</f>
        <v>0</v>
      </c>
      <c r="E204" s="30">
        <f t="shared" ref="E204:G204" si="97">+E205+E206</f>
        <v>0</v>
      </c>
      <c r="F204" s="30"/>
      <c r="G204" s="30">
        <f t="shared" si="97"/>
        <v>0</v>
      </c>
      <c r="H204" s="38"/>
    </row>
    <row r="205" spans="1:8" s="18" customFormat="1" hidden="1">
      <c r="A205" s="62"/>
      <c r="B205" s="64" t="s">
        <v>11</v>
      </c>
      <c r="C205" s="52">
        <v>1192068100</v>
      </c>
      <c r="D205" s="33"/>
      <c r="E205" s="33"/>
      <c r="F205" s="33"/>
      <c r="G205" s="33"/>
      <c r="H205" s="41"/>
    </row>
    <row r="206" spans="1:8" s="18" customFormat="1" hidden="1">
      <c r="A206" s="62"/>
      <c r="B206" s="64" t="s">
        <v>12</v>
      </c>
      <c r="C206" s="52">
        <v>0</v>
      </c>
      <c r="D206" s="31"/>
      <c r="E206" s="31"/>
      <c r="F206" s="31"/>
      <c r="G206" s="31"/>
      <c r="H206" s="39"/>
    </row>
    <row r="207" spans="1:8" hidden="1">
      <c r="A207" s="61"/>
      <c r="B207" s="66" t="s">
        <v>59</v>
      </c>
      <c r="C207" s="51">
        <v>127177300</v>
      </c>
      <c r="D207" s="30">
        <f>+D208+D209</f>
        <v>0</v>
      </c>
      <c r="E207" s="30">
        <f t="shared" ref="E207:G207" si="98">+E208+E209</f>
        <v>0</v>
      </c>
      <c r="F207" s="30"/>
      <c r="G207" s="30">
        <f t="shared" si="98"/>
        <v>0</v>
      </c>
      <c r="H207" s="47"/>
    </row>
    <row r="208" spans="1:8" hidden="1">
      <c r="A208" s="62"/>
      <c r="B208" s="64" t="s">
        <v>11</v>
      </c>
      <c r="C208" s="52">
        <v>127177300</v>
      </c>
      <c r="D208" s="33"/>
      <c r="E208" s="33"/>
      <c r="F208" s="33"/>
      <c r="G208" s="33"/>
      <c r="H208" s="41"/>
    </row>
    <row r="209" spans="1:8" s="18" customFormat="1" hidden="1">
      <c r="A209" s="62"/>
      <c r="B209" s="64" t="s">
        <v>12</v>
      </c>
      <c r="C209" s="52">
        <v>0</v>
      </c>
      <c r="D209" s="31"/>
      <c r="E209" s="31"/>
      <c r="F209" s="31"/>
      <c r="G209" s="31"/>
      <c r="H209" s="39"/>
    </row>
    <row r="210" spans="1:8" s="18" customFormat="1" ht="27" hidden="1" customHeight="1">
      <c r="A210" s="61"/>
      <c r="B210" s="66" t="s">
        <v>60</v>
      </c>
      <c r="C210" s="51">
        <v>625000</v>
      </c>
      <c r="D210" s="30">
        <f>+D211+D212</f>
        <v>0</v>
      </c>
      <c r="E210" s="30">
        <f t="shared" ref="E210:G210" si="99">+E211+E212</f>
        <v>0</v>
      </c>
      <c r="F210" s="30"/>
      <c r="G210" s="30">
        <f t="shared" si="99"/>
        <v>0</v>
      </c>
      <c r="H210" s="44"/>
    </row>
    <row r="211" spans="1:8" hidden="1">
      <c r="A211" s="62"/>
      <c r="B211" s="64" t="s">
        <v>11</v>
      </c>
      <c r="C211" s="52">
        <v>625000</v>
      </c>
      <c r="D211" s="33"/>
      <c r="E211" s="33"/>
      <c r="F211" s="33"/>
      <c r="G211" s="33"/>
      <c r="H211" s="41"/>
    </row>
    <row r="212" spans="1:8" s="18" customFormat="1" hidden="1">
      <c r="A212" s="62"/>
      <c r="B212" s="64" t="s">
        <v>12</v>
      </c>
      <c r="C212" s="52">
        <v>0</v>
      </c>
      <c r="D212" s="31"/>
      <c r="E212" s="31"/>
      <c r="F212" s="31"/>
      <c r="G212" s="31"/>
      <c r="H212" s="39"/>
    </row>
    <row r="213" spans="1:8" s="18" customFormat="1" hidden="1">
      <c r="A213" s="61"/>
      <c r="B213" s="66" t="s">
        <v>61</v>
      </c>
      <c r="C213" s="51">
        <v>56845900</v>
      </c>
      <c r="D213" s="30">
        <f>+D214+D215</f>
        <v>0</v>
      </c>
      <c r="E213" s="30">
        <f t="shared" ref="E213:G213" si="100">+E214+E215</f>
        <v>0</v>
      </c>
      <c r="F213" s="30"/>
      <c r="G213" s="30">
        <f t="shared" si="100"/>
        <v>0</v>
      </c>
      <c r="H213" s="44"/>
    </row>
    <row r="214" spans="1:8" hidden="1">
      <c r="A214" s="62"/>
      <c r="B214" s="64" t="s">
        <v>11</v>
      </c>
      <c r="C214" s="52">
        <v>56180100</v>
      </c>
      <c r="D214" s="33"/>
      <c r="E214" s="33"/>
      <c r="F214" s="33"/>
      <c r="G214" s="33"/>
      <c r="H214" s="41"/>
    </row>
    <row r="215" spans="1:8" s="19" customFormat="1" hidden="1">
      <c r="A215" s="62"/>
      <c r="B215" s="64" t="s">
        <v>12</v>
      </c>
      <c r="C215" s="52">
        <v>665900</v>
      </c>
      <c r="D215" s="31"/>
      <c r="E215" s="31"/>
      <c r="F215" s="31"/>
      <c r="G215" s="31"/>
      <c r="H215" s="39"/>
    </row>
    <row r="216" spans="1:8" s="18" customFormat="1" hidden="1">
      <c r="A216" s="61"/>
      <c r="B216" s="66" t="s">
        <v>62</v>
      </c>
      <c r="C216" s="51">
        <v>692494900</v>
      </c>
      <c r="D216" s="30">
        <f>+D217+D218</f>
        <v>0</v>
      </c>
      <c r="E216" s="30">
        <f t="shared" ref="E216:G216" si="101">+E217+E218</f>
        <v>0</v>
      </c>
      <c r="F216" s="30"/>
      <c r="G216" s="30">
        <f t="shared" si="101"/>
        <v>0</v>
      </c>
      <c r="H216" s="44"/>
    </row>
    <row r="217" spans="1:8" hidden="1">
      <c r="A217" s="62"/>
      <c r="B217" s="64" t="s">
        <v>11</v>
      </c>
      <c r="C217" s="52">
        <v>692494900</v>
      </c>
      <c r="D217" s="33"/>
      <c r="E217" s="33"/>
      <c r="F217" s="33"/>
      <c r="G217" s="33"/>
      <c r="H217" s="41"/>
    </row>
    <row r="218" spans="1:8" s="19" customFormat="1" ht="12.75" hidden="1" customHeight="1">
      <c r="A218" s="62"/>
      <c r="B218" s="64" t="s">
        <v>12</v>
      </c>
      <c r="C218" s="52">
        <v>0</v>
      </c>
      <c r="D218" s="33"/>
      <c r="E218" s="33"/>
      <c r="F218" s="33"/>
      <c r="G218" s="33"/>
      <c r="H218" s="41"/>
    </row>
    <row r="219" spans="1:8" s="18" customFormat="1" ht="12.75" hidden="1" customHeight="1">
      <c r="A219" s="61"/>
      <c r="B219" s="66" t="s">
        <v>98</v>
      </c>
      <c r="C219" s="51">
        <v>11147800</v>
      </c>
      <c r="D219" s="30">
        <f>+D220+D221</f>
        <v>0</v>
      </c>
      <c r="E219" s="30">
        <f t="shared" ref="E219:G219" si="102">+E220+E221</f>
        <v>0</v>
      </c>
      <c r="F219" s="30"/>
      <c r="G219" s="30">
        <f t="shared" si="102"/>
        <v>0</v>
      </c>
      <c r="H219" s="42"/>
    </row>
    <row r="220" spans="1:8" hidden="1">
      <c r="A220" s="62"/>
      <c r="B220" s="64" t="s">
        <v>11</v>
      </c>
      <c r="C220" s="52">
        <v>11147800</v>
      </c>
      <c r="D220" s="53"/>
      <c r="E220" s="53"/>
      <c r="F220" s="53"/>
      <c r="G220" s="53"/>
      <c r="H220" s="45"/>
    </row>
    <row r="221" spans="1:8" s="5" customFormat="1" hidden="1">
      <c r="A221" s="62"/>
      <c r="B221" s="64" t="s">
        <v>12</v>
      </c>
      <c r="C221" s="52">
        <v>0</v>
      </c>
      <c r="D221" s="33"/>
      <c r="E221" s="33"/>
      <c r="F221" s="33"/>
      <c r="G221" s="33"/>
      <c r="H221" s="41"/>
    </row>
    <row r="222" spans="1:8" s="18" customFormat="1" ht="22.5" hidden="1">
      <c r="A222" s="61"/>
      <c r="B222" s="66" t="s">
        <v>63</v>
      </c>
      <c r="C222" s="51">
        <v>9112500</v>
      </c>
      <c r="D222" s="30">
        <f>+D223+D224</f>
        <v>0</v>
      </c>
      <c r="E222" s="30">
        <f t="shared" ref="E222:G222" si="103">+E223+E224</f>
        <v>0</v>
      </c>
      <c r="F222" s="30"/>
      <c r="G222" s="30">
        <f t="shared" si="103"/>
        <v>0</v>
      </c>
      <c r="H222" s="42"/>
    </row>
    <row r="223" spans="1:8" s="18" customFormat="1" hidden="1">
      <c r="A223" s="62"/>
      <c r="B223" s="64" t="s">
        <v>11</v>
      </c>
      <c r="C223" s="52">
        <v>9112500</v>
      </c>
      <c r="D223" s="32"/>
      <c r="E223" s="32"/>
      <c r="F223" s="32"/>
      <c r="G223" s="32"/>
      <c r="H223" s="40"/>
    </row>
    <row r="224" spans="1:8" hidden="1">
      <c r="A224" s="62"/>
      <c r="B224" s="64" t="s">
        <v>12</v>
      </c>
      <c r="C224" s="52">
        <v>0</v>
      </c>
      <c r="D224" s="33"/>
      <c r="E224" s="33"/>
      <c r="F224" s="33"/>
      <c r="G224" s="33"/>
      <c r="H224" s="41"/>
    </row>
    <row r="225" spans="1:8" s="18" customFormat="1" hidden="1">
      <c r="A225" s="71">
        <v>20</v>
      </c>
      <c r="B225" s="65" t="s">
        <v>64</v>
      </c>
      <c r="C225" s="50">
        <f>+C226+C229+C232+C235+C238+C241+C244+C247</f>
        <v>937453100</v>
      </c>
      <c r="D225" s="50">
        <f t="shared" ref="D225" si="104">+D226+D229+D232+D235+D238+D241+D244+D247</f>
        <v>0</v>
      </c>
      <c r="E225" s="50">
        <f t="shared" ref="E225" si="105">+E226+E229+E232+E235+E238+E241+E244+E247</f>
        <v>0</v>
      </c>
      <c r="F225" s="50"/>
      <c r="G225" s="50">
        <f t="shared" ref="G225" si="106">+G226+G229+G232+G235+G238+G241+G244+G247</f>
        <v>0</v>
      </c>
      <c r="H225" s="43"/>
    </row>
    <row r="226" spans="1:8" s="18" customFormat="1" hidden="1">
      <c r="A226" s="61"/>
      <c r="B226" s="66" t="s">
        <v>10</v>
      </c>
      <c r="C226" s="51">
        <v>734276400</v>
      </c>
      <c r="D226" s="30">
        <f t="shared" ref="D226:G226" si="107">+D227+D228</f>
        <v>0</v>
      </c>
      <c r="E226" s="30">
        <f t="shared" si="107"/>
        <v>0</v>
      </c>
      <c r="F226" s="30"/>
      <c r="G226" s="30">
        <f t="shared" si="107"/>
        <v>0</v>
      </c>
      <c r="H226" s="44"/>
    </row>
    <row r="227" spans="1:8" ht="14.25" hidden="1" customHeight="1">
      <c r="A227" s="62"/>
      <c r="B227" s="64" t="s">
        <v>11</v>
      </c>
      <c r="C227" s="52">
        <v>700371400</v>
      </c>
      <c r="D227" s="33"/>
      <c r="E227" s="33"/>
      <c r="F227" s="33"/>
      <c r="G227" s="33"/>
      <c r="H227" s="41"/>
    </row>
    <row r="228" spans="1:8" s="18" customFormat="1" hidden="1">
      <c r="A228" s="62"/>
      <c r="B228" s="64" t="s">
        <v>12</v>
      </c>
      <c r="C228" s="52">
        <v>33905000</v>
      </c>
      <c r="D228" s="31"/>
      <c r="E228" s="31"/>
      <c r="F228" s="31"/>
      <c r="G228" s="31"/>
      <c r="H228" s="39"/>
    </row>
    <row r="229" spans="1:8" s="18" customFormat="1" ht="27" hidden="1" customHeight="1">
      <c r="A229" s="61"/>
      <c r="B229" s="66" t="s">
        <v>65</v>
      </c>
      <c r="C229" s="51">
        <v>12696700</v>
      </c>
      <c r="D229" s="30">
        <f>+D230+D231</f>
        <v>0</v>
      </c>
      <c r="E229" s="30">
        <f t="shared" ref="E229:G229" si="108">+E230+E231</f>
        <v>0</v>
      </c>
      <c r="F229" s="30"/>
      <c r="G229" s="30">
        <f t="shared" si="108"/>
        <v>0</v>
      </c>
      <c r="H229" s="44"/>
    </row>
    <row r="230" spans="1:8" hidden="1">
      <c r="A230" s="62"/>
      <c r="B230" s="64" t="s">
        <v>11</v>
      </c>
      <c r="C230" s="52">
        <v>12696700</v>
      </c>
      <c r="D230" s="33"/>
      <c r="E230" s="33"/>
      <c r="F230" s="33"/>
      <c r="G230" s="33"/>
      <c r="H230" s="41"/>
    </row>
    <row r="231" spans="1:8" s="18" customFormat="1" hidden="1">
      <c r="A231" s="62"/>
      <c r="B231" s="64" t="s">
        <v>12</v>
      </c>
      <c r="C231" s="52">
        <v>0</v>
      </c>
      <c r="D231" s="31"/>
      <c r="E231" s="31"/>
      <c r="F231" s="31"/>
      <c r="G231" s="31"/>
      <c r="H231" s="39"/>
    </row>
    <row r="232" spans="1:8" s="18" customFormat="1" ht="27" hidden="1" customHeight="1">
      <c r="A232" s="61"/>
      <c r="B232" s="66" t="s">
        <v>84</v>
      </c>
      <c r="C232" s="51">
        <v>641600</v>
      </c>
      <c r="D232" s="30">
        <f>+D233+D234</f>
        <v>0</v>
      </c>
      <c r="E232" s="30">
        <f t="shared" ref="E232:G232" si="109">+E233+E234</f>
        <v>0</v>
      </c>
      <c r="F232" s="30"/>
      <c r="G232" s="30">
        <f t="shared" si="109"/>
        <v>0</v>
      </c>
      <c r="H232" s="44"/>
    </row>
    <row r="233" spans="1:8" s="18" customFormat="1" hidden="1">
      <c r="A233" s="62"/>
      <c r="B233" s="64" t="s">
        <v>11</v>
      </c>
      <c r="C233" s="52">
        <v>641600</v>
      </c>
      <c r="D233" s="31"/>
      <c r="E233" s="31"/>
      <c r="F233" s="31"/>
      <c r="G233" s="31"/>
      <c r="H233" s="39"/>
    </row>
    <row r="234" spans="1:8" s="18" customFormat="1" hidden="1">
      <c r="A234" s="62"/>
      <c r="B234" s="64" t="s">
        <v>12</v>
      </c>
      <c r="C234" s="52">
        <v>0</v>
      </c>
      <c r="D234" s="32"/>
      <c r="E234" s="32"/>
      <c r="F234" s="32"/>
      <c r="G234" s="32"/>
      <c r="H234" s="40"/>
    </row>
    <row r="235" spans="1:8" hidden="1">
      <c r="A235" s="61"/>
      <c r="B235" s="66" t="s">
        <v>66</v>
      </c>
      <c r="C235" s="51">
        <v>2952700</v>
      </c>
      <c r="D235" s="30">
        <f>+D236+D237</f>
        <v>0</v>
      </c>
      <c r="E235" s="30">
        <f t="shared" ref="E235:G235" si="110">+E236+E237</f>
        <v>0</v>
      </c>
      <c r="F235" s="30"/>
      <c r="G235" s="30">
        <f t="shared" si="110"/>
        <v>0</v>
      </c>
      <c r="H235" s="38"/>
    </row>
    <row r="236" spans="1:8" s="18" customFormat="1" hidden="1">
      <c r="A236" s="62"/>
      <c r="B236" s="64" t="s">
        <v>11</v>
      </c>
      <c r="C236" s="52">
        <v>2952700</v>
      </c>
      <c r="D236" s="31"/>
      <c r="E236" s="31"/>
      <c r="F236" s="31"/>
      <c r="G236" s="31"/>
      <c r="H236" s="39"/>
    </row>
    <row r="237" spans="1:8" s="18" customFormat="1" hidden="1">
      <c r="A237" s="62"/>
      <c r="B237" s="64" t="s">
        <v>12</v>
      </c>
      <c r="C237" s="52">
        <v>0</v>
      </c>
      <c r="D237" s="32"/>
      <c r="E237" s="32"/>
      <c r="F237" s="32"/>
      <c r="G237" s="32"/>
      <c r="H237" s="40"/>
    </row>
    <row r="238" spans="1:8" hidden="1">
      <c r="A238" s="61"/>
      <c r="B238" s="66" t="s">
        <v>67</v>
      </c>
      <c r="C238" s="51">
        <v>149255800</v>
      </c>
      <c r="D238" s="30">
        <f>+D239+D240</f>
        <v>0</v>
      </c>
      <c r="E238" s="30">
        <f t="shared" ref="E238:G238" si="111">+E239+E240</f>
        <v>0</v>
      </c>
      <c r="F238" s="30"/>
      <c r="G238" s="30">
        <f t="shared" si="111"/>
        <v>0</v>
      </c>
      <c r="H238" s="38"/>
    </row>
    <row r="239" spans="1:8" s="18" customFormat="1" hidden="1">
      <c r="A239" s="62"/>
      <c r="B239" s="64" t="s">
        <v>11</v>
      </c>
      <c r="C239" s="52">
        <v>149255800</v>
      </c>
      <c r="D239" s="31"/>
      <c r="E239" s="31"/>
      <c r="F239" s="31"/>
      <c r="G239" s="31"/>
      <c r="H239" s="39"/>
    </row>
    <row r="240" spans="1:8" s="18" customFormat="1" hidden="1">
      <c r="A240" s="62"/>
      <c r="B240" s="64" t="s">
        <v>12</v>
      </c>
      <c r="C240" s="52">
        <v>0</v>
      </c>
      <c r="D240" s="32"/>
      <c r="E240" s="32"/>
      <c r="F240" s="32"/>
      <c r="G240" s="32"/>
      <c r="H240" s="40"/>
    </row>
    <row r="241" spans="1:8" hidden="1">
      <c r="A241" s="61"/>
      <c r="B241" s="66" t="s">
        <v>83</v>
      </c>
      <c r="C241" s="51">
        <v>6555500</v>
      </c>
      <c r="D241" s="30">
        <f>+D242+D243</f>
        <v>0</v>
      </c>
      <c r="E241" s="30">
        <f t="shared" ref="E241:G241" si="112">+E242+E243</f>
        <v>0</v>
      </c>
      <c r="F241" s="30"/>
      <c r="G241" s="30">
        <f t="shared" si="112"/>
        <v>0</v>
      </c>
      <c r="H241" s="38"/>
    </row>
    <row r="242" spans="1:8" s="18" customFormat="1" hidden="1">
      <c r="A242" s="62"/>
      <c r="B242" s="64" t="s">
        <v>11</v>
      </c>
      <c r="C242" s="52">
        <v>6555500</v>
      </c>
      <c r="D242" s="31"/>
      <c r="E242" s="31"/>
      <c r="F242" s="31"/>
      <c r="G242" s="31"/>
      <c r="H242" s="39"/>
    </row>
    <row r="243" spans="1:8" s="18" customFormat="1" hidden="1">
      <c r="A243" s="62"/>
      <c r="B243" s="64" t="s">
        <v>12</v>
      </c>
      <c r="C243" s="52">
        <v>0</v>
      </c>
      <c r="D243" s="32"/>
      <c r="E243" s="32"/>
      <c r="F243" s="32"/>
      <c r="G243" s="32"/>
      <c r="H243" s="40"/>
    </row>
    <row r="244" spans="1:8" ht="13.5" hidden="1" customHeight="1">
      <c r="A244" s="61"/>
      <c r="B244" s="66" t="s">
        <v>99</v>
      </c>
      <c r="C244" s="51">
        <v>2772300</v>
      </c>
      <c r="D244" s="30">
        <f>+D245+D246</f>
        <v>0</v>
      </c>
      <c r="E244" s="30">
        <f t="shared" ref="E244:G244" si="113">+E245+E246</f>
        <v>0</v>
      </c>
      <c r="F244" s="30"/>
      <c r="G244" s="30">
        <f t="shared" si="113"/>
        <v>0</v>
      </c>
      <c r="H244" s="38"/>
    </row>
    <row r="245" spans="1:8" s="18" customFormat="1" hidden="1">
      <c r="A245" s="62"/>
      <c r="B245" s="64" t="s">
        <v>11</v>
      </c>
      <c r="C245" s="52">
        <v>2772300</v>
      </c>
      <c r="D245" s="31"/>
      <c r="E245" s="31"/>
      <c r="F245" s="31"/>
      <c r="G245" s="31"/>
      <c r="H245" s="39"/>
    </row>
    <row r="246" spans="1:8" s="18" customFormat="1" hidden="1">
      <c r="A246" s="62"/>
      <c r="B246" s="64" t="s">
        <v>12</v>
      </c>
      <c r="C246" s="52">
        <v>0</v>
      </c>
      <c r="D246" s="32"/>
      <c r="E246" s="32"/>
      <c r="F246" s="32"/>
      <c r="G246" s="32"/>
      <c r="H246" s="40"/>
    </row>
    <row r="247" spans="1:8" ht="14.25" hidden="1" customHeight="1">
      <c r="A247" s="61"/>
      <c r="B247" s="66" t="s">
        <v>68</v>
      </c>
      <c r="C247" s="51">
        <v>28302100</v>
      </c>
      <c r="D247" s="30">
        <f>+D248+D249</f>
        <v>0</v>
      </c>
      <c r="E247" s="30">
        <f t="shared" ref="E247:G247" si="114">+E248+E249</f>
        <v>0</v>
      </c>
      <c r="F247" s="30"/>
      <c r="G247" s="30">
        <f t="shared" si="114"/>
        <v>0</v>
      </c>
      <c r="H247" s="38"/>
    </row>
    <row r="248" spans="1:8" s="18" customFormat="1" hidden="1">
      <c r="A248" s="62"/>
      <c r="B248" s="64" t="s">
        <v>11</v>
      </c>
      <c r="C248" s="52">
        <v>28302100</v>
      </c>
      <c r="D248" s="31"/>
      <c r="E248" s="31"/>
      <c r="F248" s="31"/>
      <c r="G248" s="31"/>
      <c r="H248" s="39"/>
    </row>
    <row r="249" spans="1:8" s="18" customFormat="1" hidden="1">
      <c r="A249" s="62"/>
      <c r="B249" s="64" t="s">
        <v>12</v>
      </c>
      <c r="C249" s="52">
        <v>0</v>
      </c>
      <c r="D249" s="32"/>
      <c r="E249" s="32"/>
      <c r="F249" s="32"/>
      <c r="G249" s="32"/>
      <c r="H249" s="40"/>
    </row>
    <row r="250" spans="1:8" hidden="1">
      <c r="A250" s="71">
        <v>21</v>
      </c>
      <c r="B250" s="65" t="s">
        <v>69</v>
      </c>
      <c r="C250" s="50">
        <f>+C251+C254+C257+C260+C263+C266</f>
        <v>769766700</v>
      </c>
      <c r="D250" s="50">
        <f t="shared" ref="D250" si="115">+D251+D254+D257+D260+D263+D266</f>
        <v>0</v>
      </c>
      <c r="E250" s="50">
        <f t="shared" ref="E250" si="116">+E251+E254+E257+E260+E263+E266</f>
        <v>0</v>
      </c>
      <c r="F250" s="50"/>
      <c r="G250" s="50">
        <f t="shared" ref="G250" si="117">+G251+G254+G257+G260+G263+G266</f>
        <v>0</v>
      </c>
      <c r="H250" s="48"/>
    </row>
    <row r="251" spans="1:8" s="18" customFormat="1" hidden="1">
      <c r="A251" s="61"/>
      <c r="B251" s="66" t="s">
        <v>10</v>
      </c>
      <c r="C251" s="51">
        <v>54123600</v>
      </c>
      <c r="D251" s="30">
        <f t="shared" ref="D251" si="118">+D252+D253</f>
        <v>0</v>
      </c>
      <c r="E251" s="30">
        <f t="shared" ref="E251" si="119">+E252+E253</f>
        <v>0</v>
      </c>
      <c r="F251" s="30"/>
      <c r="G251" s="30">
        <f t="shared" ref="G251" si="120">+G252+G253</f>
        <v>0</v>
      </c>
      <c r="H251" s="42"/>
    </row>
    <row r="252" spans="1:8" s="18" customFormat="1" hidden="1">
      <c r="A252" s="62"/>
      <c r="B252" s="64" t="s">
        <v>11</v>
      </c>
      <c r="C252" s="52">
        <v>54123600</v>
      </c>
      <c r="D252" s="32"/>
      <c r="E252" s="32"/>
      <c r="F252" s="32"/>
      <c r="G252" s="32"/>
      <c r="H252" s="40"/>
    </row>
    <row r="253" spans="1:8" hidden="1">
      <c r="A253" s="62"/>
      <c r="B253" s="64" t="s">
        <v>12</v>
      </c>
      <c r="C253" s="52">
        <v>0</v>
      </c>
      <c r="D253" s="33"/>
      <c r="E253" s="33"/>
      <c r="F253" s="33"/>
      <c r="G253" s="33"/>
      <c r="H253" s="41"/>
    </row>
    <row r="254" spans="1:8" s="18" customFormat="1" hidden="1">
      <c r="A254" s="61"/>
      <c r="B254" s="66" t="s">
        <v>70</v>
      </c>
      <c r="C254" s="51">
        <v>6028200</v>
      </c>
      <c r="D254" s="30">
        <f>+D255+D256</f>
        <v>0</v>
      </c>
      <c r="E254" s="30">
        <f t="shared" ref="E254:G254" si="121">+E255+E256</f>
        <v>0</v>
      </c>
      <c r="F254" s="30"/>
      <c r="G254" s="30">
        <f t="shared" si="121"/>
        <v>0</v>
      </c>
      <c r="H254" s="42"/>
    </row>
    <row r="255" spans="1:8" s="18" customFormat="1" hidden="1">
      <c r="A255" s="62"/>
      <c r="B255" s="64" t="s">
        <v>11</v>
      </c>
      <c r="C255" s="52">
        <v>6028200</v>
      </c>
      <c r="D255" s="32"/>
      <c r="E255" s="32"/>
      <c r="F255" s="32"/>
      <c r="G255" s="32"/>
      <c r="H255" s="40"/>
    </row>
    <row r="256" spans="1:8" hidden="1">
      <c r="A256" s="62"/>
      <c r="B256" s="64" t="s">
        <v>12</v>
      </c>
      <c r="C256" s="52">
        <v>0</v>
      </c>
      <c r="D256" s="33"/>
      <c r="E256" s="33"/>
      <c r="F256" s="33"/>
      <c r="G256" s="33"/>
      <c r="H256" s="41"/>
    </row>
    <row r="257" spans="1:8" s="18" customFormat="1" ht="14.25" hidden="1" customHeight="1">
      <c r="A257" s="61"/>
      <c r="B257" s="66" t="s">
        <v>71</v>
      </c>
      <c r="C257" s="51">
        <v>315642000</v>
      </c>
      <c r="D257" s="30">
        <f>+D258+D259</f>
        <v>0</v>
      </c>
      <c r="E257" s="30">
        <f t="shared" ref="E257:G257" si="122">+E258+E259</f>
        <v>0</v>
      </c>
      <c r="F257" s="30"/>
      <c r="G257" s="30">
        <f t="shared" si="122"/>
        <v>0</v>
      </c>
      <c r="H257" s="42"/>
    </row>
    <row r="258" spans="1:8" s="18" customFormat="1" hidden="1">
      <c r="A258" s="62"/>
      <c r="B258" s="64" t="s">
        <v>11</v>
      </c>
      <c r="C258" s="52">
        <v>315642000</v>
      </c>
      <c r="D258" s="32"/>
      <c r="E258" s="32"/>
      <c r="F258" s="32"/>
      <c r="G258" s="32"/>
      <c r="H258" s="40"/>
    </row>
    <row r="259" spans="1:8" hidden="1">
      <c r="A259" s="62"/>
      <c r="B259" s="64" t="s">
        <v>12</v>
      </c>
      <c r="C259" s="52">
        <v>0</v>
      </c>
      <c r="D259" s="33"/>
      <c r="E259" s="33"/>
      <c r="F259" s="33"/>
      <c r="G259" s="33"/>
      <c r="H259" s="40"/>
    </row>
    <row r="260" spans="1:8" s="18" customFormat="1" hidden="1">
      <c r="A260" s="61"/>
      <c r="B260" s="66" t="s">
        <v>100</v>
      </c>
      <c r="C260" s="51">
        <v>376520100</v>
      </c>
      <c r="D260" s="30">
        <f>+D261+D262</f>
        <v>0</v>
      </c>
      <c r="E260" s="30">
        <f t="shared" ref="E260:G260" si="123">+E261+E262</f>
        <v>0</v>
      </c>
      <c r="F260" s="30"/>
      <c r="G260" s="30">
        <f t="shared" si="123"/>
        <v>0</v>
      </c>
      <c r="H260" s="38"/>
    </row>
    <row r="261" spans="1:8" s="18" customFormat="1" hidden="1">
      <c r="A261" s="62"/>
      <c r="B261" s="64" t="s">
        <v>11</v>
      </c>
      <c r="C261" s="52">
        <v>98519500</v>
      </c>
      <c r="D261" s="31"/>
      <c r="E261" s="31"/>
      <c r="F261" s="31"/>
      <c r="G261" s="31"/>
      <c r="H261" s="39"/>
    </row>
    <row r="262" spans="1:8" hidden="1">
      <c r="A262" s="62"/>
      <c r="B262" s="64" t="s">
        <v>12</v>
      </c>
      <c r="C262" s="52">
        <v>278000600</v>
      </c>
      <c r="D262" s="33"/>
      <c r="E262" s="33"/>
      <c r="F262" s="33"/>
      <c r="G262" s="33"/>
      <c r="H262" s="40"/>
    </row>
    <row r="263" spans="1:8" s="18" customFormat="1" ht="12" hidden="1" customHeight="1">
      <c r="A263" s="61"/>
      <c r="B263" s="66" t="s">
        <v>72</v>
      </c>
      <c r="C263" s="51">
        <v>9387800</v>
      </c>
      <c r="D263" s="30">
        <f>+D264+D265</f>
        <v>0</v>
      </c>
      <c r="E263" s="30">
        <f t="shared" ref="E263:G263" si="124">+E264+E265</f>
        <v>0</v>
      </c>
      <c r="F263" s="30"/>
      <c r="G263" s="30">
        <f t="shared" si="124"/>
        <v>0</v>
      </c>
      <c r="H263" s="38"/>
    </row>
    <row r="264" spans="1:8" s="18" customFormat="1" hidden="1">
      <c r="A264" s="62"/>
      <c r="B264" s="64" t="s">
        <v>11</v>
      </c>
      <c r="C264" s="52">
        <v>9387800</v>
      </c>
      <c r="D264" s="31"/>
      <c r="E264" s="31"/>
      <c r="F264" s="31"/>
      <c r="G264" s="31"/>
      <c r="H264" s="39"/>
    </row>
    <row r="265" spans="1:8" hidden="1">
      <c r="A265" s="62"/>
      <c r="B265" s="64" t="s">
        <v>12</v>
      </c>
      <c r="C265" s="52">
        <v>0</v>
      </c>
      <c r="D265" s="33"/>
      <c r="E265" s="33"/>
      <c r="F265" s="33"/>
      <c r="G265" s="33"/>
      <c r="H265" s="40"/>
    </row>
    <row r="266" spans="1:8" s="18" customFormat="1" ht="22.5" hidden="1">
      <c r="A266" s="61"/>
      <c r="B266" s="66" t="s">
        <v>73</v>
      </c>
      <c r="C266" s="51">
        <v>8065000</v>
      </c>
      <c r="D266" s="30">
        <f>+D267+D268</f>
        <v>0</v>
      </c>
      <c r="E266" s="30">
        <f t="shared" ref="E266:G266" si="125">+E267+E268</f>
        <v>0</v>
      </c>
      <c r="F266" s="30"/>
      <c r="G266" s="30">
        <f t="shared" si="125"/>
        <v>0</v>
      </c>
      <c r="H266" s="38"/>
    </row>
    <row r="267" spans="1:8" s="18" customFormat="1" hidden="1">
      <c r="A267" s="62"/>
      <c r="B267" s="64" t="s">
        <v>11</v>
      </c>
      <c r="C267" s="52">
        <v>8065000</v>
      </c>
      <c r="D267" s="31"/>
      <c r="E267" s="31"/>
      <c r="F267" s="31"/>
      <c r="G267" s="31"/>
      <c r="H267" s="39"/>
    </row>
    <row r="268" spans="1:8" hidden="1">
      <c r="A268" s="62"/>
      <c r="B268" s="64" t="s">
        <v>12</v>
      </c>
      <c r="C268" s="52">
        <v>0</v>
      </c>
      <c r="D268" s="53"/>
      <c r="E268" s="53"/>
      <c r="F268" s="53"/>
      <c r="G268" s="53"/>
      <c r="H268" s="45"/>
    </row>
    <row r="269" spans="1:8" hidden="1">
      <c r="A269" s="71">
        <v>31</v>
      </c>
      <c r="B269" s="65" t="s">
        <v>74</v>
      </c>
      <c r="C269" s="50">
        <f>+C270</f>
        <v>51340800</v>
      </c>
      <c r="D269" s="50">
        <f t="shared" ref="D269" si="126">+D270</f>
        <v>0</v>
      </c>
      <c r="E269" s="50">
        <f t="shared" ref="E269" si="127">+E270</f>
        <v>0</v>
      </c>
      <c r="F269" s="50"/>
      <c r="G269" s="50">
        <f t="shared" ref="G269" si="128">+G270</f>
        <v>0</v>
      </c>
      <c r="H269" s="48"/>
    </row>
    <row r="270" spans="1:8" s="18" customFormat="1" hidden="1">
      <c r="A270" s="61"/>
      <c r="B270" s="66" t="s">
        <v>10</v>
      </c>
      <c r="C270" s="51">
        <v>51340800</v>
      </c>
      <c r="D270" s="30">
        <f t="shared" ref="D270" si="129">+D271+D272</f>
        <v>0</v>
      </c>
      <c r="E270" s="30">
        <f t="shared" ref="E270" si="130">+E271+E272</f>
        <v>0</v>
      </c>
      <c r="F270" s="30"/>
      <c r="G270" s="30">
        <f t="shared" ref="G270" si="131">+G271+G272</f>
        <v>0</v>
      </c>
      <c r="H270" s="42"/>
    </row>
    <row r="271" spans="1:8" s="18" customFormat="1" hidden="1">
      <c r="A271" s="62"/>
      <c r="B271" s="64" t="s">
        <v>11</v>
      </c>
      <c r="C271" s="52">
        <v>51340800</v>
      </c>
      <c r="D271" s="32"/>
      <c r="E271" s="32"/>
      <c r="F271" s="32"/>
      <c r="G271" s="32"/>
      <c r="H271" s="40"/>
    </row>
    <row r="272" spans="1:8" ht="14.25" hidden="1" customHeight="1">
      <c r="A272" s="62"/>
      <c r="B272" s="64" t="s">
        <v>12</v>
      </c>
      <c r="C272" s="52">
        <v>0</v>
      </c>
      <c r="D272" s="33"/>
      <c r="E272" s="33"/>
      <c r="F272" s="33"/>
      <c r="G272" s="33"/>
      <c r="H272" s="41"/>
    </row>
    <row r="273" spans="1:8" ht="6.75" hidden="1" customHeight="1" thickBot="1">
      <c r="A273" s="72"/>
      <c r="B273" s="34"/>
      <c r="C273" s="35"/>
      <c r="D273" s="36"/>
      <c r="E273" s="36"/>
      <c r="F273" s="36"/>
      <c r="G273" s="36"/>
      <c r="H273" s="49"/>
    </row>
    <row r="274" spans="1:8" hidden="1"/>
  </sheetData>
  <sheetProtection formatColumns="0" formatRows="0" insertRows="0" autoFilter="0"/>
  <mergeCells count="7">
    <mergeCell ref="A9:A11"/>
    <mergeCell ref="B9:B11"/>
    <mergeCell ref="A5:C5"/>
    <mergeCell ref="H9:H10"/>
    <mergeCell ref="C9:C10"/>
    <mergeCell ref="D9:D10"/>
    <mergeCell ref="E9:G9"/>
  </mergeCells>
  <phoneticPr fontId="3" type="noConversion"/>
  <printOptions horizontalCentered="1"/>
  <pageMargins left="0.70866141732283472" right="0.70866141732283472" top="0.74803149606299213" bottom="0.74803149606299213" header="0.31496062992125984" footer="0.31496062992125984"/>
  <pageSetup scale="70" fitToHeight="0" orientation="landscape" r:id="rId1"/>
  <headerFooter alignWithMargins="0"/>
  <ignoredErrors>
    <ignoredError sqref="C11 D11 F11" numberStoredAsText="1"/>
    <ignoredError sqref="D15:D16 D24 D233:D234 D18:D19 D21:D22 D27 D30 D33 D36 D39 D42 D45 D48 D53 D56 D59 D62 D65 D70 D73 D78 D81 D84 D87 D90 D95 D98 D101 D104 D107 D110 D113 D116 D119 D122 D125 D128 D131 D134 D139 D142 D145 D148 D151 D154 D157 D160:D161 D164 D167 D170:D171 D173:D174 D176:D177 D179:D180 D183 D186:D187 D189:D190 D192:D193 D196:D197 D199:D200 D202:D203 D205:D206 D209 D212 D215 D218 D223 D228 D231 D236:D237 D239:D240 D242:D243 D245:D246 D248:D249 D252 D255 D258 D261 D264 D267 D271"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Contratos Plurianuales</vt:lpstr>
      <vt:lpstr>'Contratos Plurianuales'!Área_de_impresión</vt:lpstr>
      <vt:lpstr>'Contratos Plurianuales'!Títulos_a_imprimir</vt:lpstr>
    </vt:vector>
  </TitlesOfParts>
  <Company>SECRETARIA DE HACIENDA Y CREDITO PUBLICO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susana_pena</dc:creator>
  <cp:lastModifiedBy>Ricardo Bautista Reyes</cp:lastModifiedBy>
  <cp:lastPrinted>2016-12-21T19:51:16Z</cp:lastPrinted>
  <dcterms:created xsi:type="dcterms:W3CDTF">2004-01-15T18:40:03Z</dcterms:created>
  <dcterms:modified xsi:type="dcterms:W3CDTF">2016-12-21T19:51:42Z</dcterms:modified>
</cp:coreProperties>
</file>