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respaldo\RICARDO\INFORMES TRIMESTRALES\2015\FINANZAS PÚBLICAS\4to TRIMESTRE\"/>
    </mc:Choice>
  </mc:AlternateContent>
  <bookViews>
    <workbookView xWindow="0" yWindow="0" windowWidth="19200" windowHeight="11490"/>
  </bookViews>
  <sheets>
    <sheet name="Contratos Plurianuales" sheetId="2" r:id="rId1"/>
  </sheets>
  <definedNames>
    <definedName name="_xlnm._FilterDatabase" localSheetId="0" hidden="1">'Contratos Plurianuales'!$A$21:$K$326</definedName>
    <definedName name="_xlnm.Print_Area" localSheetId="0">'Contratos Plurianuales'!$A$1:$H$318</definedName>
    <definedName name="_xlnm.Print_Titles" localSheetId="0">'Contratos Plurianuales'!$18:$21</definedName>
  </definedNames>
  <calcPr calcId="162913"/>
</workbook>
</file>

<file path=xl/calcChain.xml><?xml version="1.0" encoding="utf-8"?>
<calcChain xmlns="http://schemas.openxmlformats.org/spreadsheetml/2006/main">
  <c r="E51" i="2" l="1"/>
  <c r="C323" i="2" l="1"/>
  <c r="C304" i="2"/>
  <c r="C279" i="2"/>
  <c r="C230" i="2"/>
  <c r="C217" i="2"/>
  <c r="C194" i="2"/>
  <c r="C172" i="2"/>
  <c r="C102" i="2"/>
  <c r="C77" i="2"/>
  <c r="C22" i="2"/>
  <c r="E23" i="2" l="1"/>
  <c r="G23" i="2"/>
  <c r="E26" i="2"/>
  <c r="G26" i="2"/>
  <c r="E29" i="2"/>
  <c r="G29" i="2"/>
  <c r="E32" i="2"/>
  <c r="G32" i="2"/>
  <c r="E35" i="2"/>
  <c r="G35" i="2"/>
  <c r="E38" i="2"/>
  <c r="G38" i="2"/>
  <c r="E41" i="2"/>
  <c r="G41" i="2"/>
  <c r="E44" i="2"/>
  <c r="G44" i="2"/>
  <c r="E47" i="2"/>
  <c r="G47" i="2"/>
  <c r="E50" i="2"/>
  <c r="G50" i="2"/>
  <c r="E53" i="2"/>
  <c r="G53" i="2"/>
  <c r="E56" i="2"/>
  <c r="G56" i="2"/>
  <c r="E59" i="2"/>
  <c r="G59" i="2"/>
  <c r="E62" i="2"/>
  <c r="G62" i="2"/>
  <c r="E65" i="2"/>
  <c r="G65" i="2"/>
  <c r="E68" i="2"/>
  <c r="G68" i="2"/>
  <c r="E71" i="2"/>
  <c r="G71" i="2"/>
  <c r="E74" i="2"/>
  <c r="G74" i="2"/>
  <c r="E78" i="2"/>
  <c r="G78" i="2"/>
  <c r="E81" i="2"/>
  <c r="G81" i="2"/>
  <c r="E84" i="2"/>
  <c r="G84" i="2"/>
  <c r="E87" i="2"/>
  <c r="G87" i="2"/>
  <c r="E90" i="2"/>
  <c r="G90" i="2"/>
  <c r="E93" i="2"/>
  <c r="G93" i="2"/>
  <c r="E96" i="2"/>
  <c r="G96" i="2"/>
  <c r="E99" i="2"/>
  <c r="G99" i="2"/>
  <c r="E103" i="2"/>
  <c r="G103" i="2"/>
  <c r="E106" i="2"/>
  <c r="G106" i="2"/>
  <c r="E109" i="2"/>
  <c r="G109" i="2"/>
  <c r="E112" i="2"/>
  <c r="G112" i="2"/>
  <c r="E115" i="2"/>
  <c r="G115" i="2"/>
  <c r="E118" i="2"/>
  <c r="G118" i="2"/>
  <c r="E121" i="2"/>
  <c r="G121" i="2"/>
  <c r="E124" i="2"/>
  <c r="G124" i="2"/>
  <c r="E127" i="2"/>
  <c r="G127" i="2"/>
  <c r="E130" i="2"/>
  <c r="G130" i="2"/>
  <c r="E133" i="2"/>
  <c r="G133" i="2"/>
  <c r="E136" i="2"/>
  <c r="G136" i="2"/>
  <c r="E139" i="2"/>
  <c r="G139" i="2"/>
  <c r="E142" i="2"/>
  <c r="G142" i="2"/>
  <c r="E145" i="2"/>
  <c r="G145" i="2"/>
  <c r="E148" i="2"/>
  <c r="G148" i="2"/>
  <c r="E151" i="2"/>
  <c r="G151" i="2"/>
  <c r="E154" i="2"/>
  <c r="G154" i="2"/>
  <c r="E157" i="2"/>
  <c r="G157" i="2"/>
  <c r="E160" i="2"/>
  <c r="G160" i="2"/>
  <c r="E163" i="2"/>
  <c r="G163" i="2"/>
  <c r="E166" i="2"/>
  <c r="G166" i="2"/>
  <c r="E169" i="2"/>
  <c r="G169" i="2"/>
  <c r="E173" i="2"/>
  <c r="G173" i="2"/>
  <c r="E176" i="2"/>
  <c r="G176" i="2"/>
  <c r="E179" i="2"/>
  <c r="G179" i="2"/>
  <c r="E182" i="2"/>
  <c r="G182" i="2"/>
  <c r="E185" i="2"/>
  <c r="G185" i="2"/>
  <c r="E188" i="2"/>
  <c r="G188" i="2"/>
  <c r="E191" i="2"/>
  <c r="G191" i="2"/>
  <c r="E195" i="2"/>
  <c r="G195" i="2"/>
  <c r="E198" i="2"/>
  <c r="G198" i="2"/>
  <c r="E201" i="2"/>
  <c r="G201" i="2"/>
  <c r="E205" i="2"/>
  <c r="G205" i="2"/>
  <c r="E208" i="2"/>
  <c r="G208" i="2"/>
  <c r="E211" i="2"/>
  <c r="G211" i="2"/>
  <c r="E214" i="2"/>
  <c r="G214" i="2"/>
  <c r="E218" i="2"/>
  <c r="G218" i="2"/>
  <c r="E221" i="2"/>
  <c r="G221" i="2"/>
  <c r="E224" i="2"/>
  <c r="G224" i="2"/>
  <c r="E227" i="2"/>
  <c r="G227" i="2"/>
  <c r="E231" i="2"/>
  <c r="G231" i="2"/>
  <c r="E234" i="2"/>
  <c r="G234" i="2"/>
  <c r="E237" i="2"/>
  <c r="G237" i="2"/>
  <c r="E240" i="2"/>
  <c r="G240" i="2"/>
  <c r="E243" i="2"/>
  <c r="G243" i="2"/>
  <c r="E246" i="2"/>
  <c r="G246" i="2"/>
  <c r="E249" i="2"/>
  <c r="G249" i="2"/>
  <c r="E252" i="2"/>
  <c r="G252" i="2"/>
  <c r="E255" i="2"/>
  <c r="G255" i="2"/>
  <c r="E258" i="2"/>
  <c r="G258" i="2"/>
  <c r="E261" i="2"/>
  <c r="G261" i="2"/>
  <c r="E264" i="2"/>
  <c r="G264" i="2"/>
  <c r="E267" i="2"/>
  <c r="G267" i="2"/>
  <c r="E270" i="2"/>
  <c r="G270" i="2"/>
  <c r="E273" i="2"/>
  <c r="G273" i="2"/>
  <c r="E276" i="2"/>
  <c r="G276" i="2"/>
  <c r="E280" i="2"/>
  <c r="G280" i="2"/>
  <c r="E283" i="2"/>
  <c r="G283" i="2"/>
  <c r="E286" i="2"/>
  <c r="G286" i="2"/>
  <c r="E289" i="2"/>
  <c r="G289" i="2"/>
  <c r="E292" i="2"/>
  <c r="G292" i="2"/>
  <c r="E295" i="2"/>
  <c r="G295" i="2"/>
  <c r="E298" i="2"/>
  <c r="G298" i="2"/>
  <c r="E301" i="2"/>
  <c r="G301" i="2"/>
  <c r="E305" i="2"/>
  <c r="G305" i="2"/>
  <c r="E308" i="2"/>
  <c r="G308" i="2"/>
  <c r="E311" i="2"/>
  <c r="G311" i="2"/>
  <c r="E314" i="2"/>
  <c r="G314" i="2"/>
  <c r="E317" i="2"/>
  <c r="G317" i="2"/>
  <c r="E320" i="2"/>
  <c r="G320" i="2"/>
  <c r="E324" i="2"/>
  <c r="E323" i="2" s="1"/>
  <c r="G324" i="2"/>
  <c r="G323" i="2" s="1"/>
  <c r="D191" i="2"/>
  <c r="D214" i="2"/>
  <c r="D201" i="2"/>
  <c r="D227" i="2"/>
  <c r="D276" i="2"/>
  <c r="D301" i="2"/>
  <c r="D295" i="2"/>
  <c r="D314" i="2"/>
  <c r="D317" i="2"/>
  <c r="D324" i="2"/>
  <c r="D323" i="2" s="1"/>
  <c r="D320" i="2"/>
  <c r="E304" i="2" l="1"/>
  <c r="E217" i="2"/>
  <c r="E230" i="2"/>
  <c r="G217" i="2"/>
  <c r="G102" i="2"/>
  <c r="E102" i="2"/>
  <c r="G172" i="2"/>
  <c r="E172" i="2"/>
  <c r="G279" i="2"/>
  <c r="E279" i="2"/>
  <c r="G77" i="2"/>
  <c r="G194" i="2"/>
  <c r="G22" i="2"/>
  <c r="G304" i="2"/>
  <c r="G230" i="2"/>
  <c r="E77" i="2"/>
  <c r="E194" i="2"/>
  <c r="E22" i="2"/>
  <c r="D311" i="2"/>
  <c r="D308" i="2"/>
  <c r="D305" i="2"/>
  <c r="D298" i="2"/>
  <c r="D292" i="2"/>
  <c r="D289" i="2"/>
  <c r="D304" i="2" l="1"/>
  <c r="D286" i="2"/>
  <c r="D283" i="2" s="1"/>
  <c r="D280" i="2" s="1"/>
  <c r="D279" i="2" s="1"/>
  <c r="D273" i="2" l="1"/>
  <c r="D270" i="2" s="1"/>
  <c r="D267" i="2"/>
  <c r="D264" i="2" s="1"/>
  <c r="D261" i="2" s="1"/>
  <c r="D258" i="2" s="1"/>
  <c r="D255" i="2" s="1"/>
  <c r="D252" i="2" s="1"/>
  <c r="D249" i="2" s="1"/>
  <c r="D246" i="2" s="1"/>
  <c r="D243" i="2" s="1"/>
  <c r="D240" i="2" s="1"/>
  <c r="D237" i="2" s="1"/>
  <c r="D234" i="2" s="1"/>
  <c r="D231" i="2" s="1"/>
  <c r="D230" i="2" l="1"/>
  <c r="D224" i="2"/>
  <c r="D221" i="2" s="1"/>
  <c r="D218" i="2" s="1"/>
  <c r="D217" i="2" s="1"/>
  <c r="D211" i="2"/>
  <c r="D208" i="2" s="1"/>
  <c r="D205" i="2" s="1"/>
  <c r="D198" i="2" l="1"/>
  <c r="D195" i="2" s="1"/>
  <c r="D194" i="2" s="1"/>
  <c r="D188" i="2" l="1"/>
  <c r="D185" i="2" s="1"/>
  <c r="D182" i="2" s="1"/>
  <c r="D179" i="2" s="1"/>
  <c r="D176" i="2" s="1"/>
  <c r="D173" i="2" l="1"/>
  <c r="D172" i="2" s="1"/>
  <c r="D169" i="2" l="1"/>
  <c r="D166" i="2" s="1"/>
  <c r="D163" i="2" s="1"/>
  <c r="D160" i="2" s="1"/>
  <c r="D157" i="2" s="1"/>
  <c r="D154" i="2" s="1"/>
  <c r="D151" i="2" s="1"/>
  <c r="D148" i="2" s="1"/>
  <c r="D145" i="2" s="1"/>
  <c r="D142" i="2" s="1"/>
  <c r="D139" i="2" s="1"/>
  <c r="D136" i="2" s="1"/>
  <c r="D133" i="2" s="1"/>
  <c r="D130" i="2" s="1"/>
  <c r="D127" i="2" s="1"/>
  <c r="D124" i="2" s="1"/>
  <c r="D121" i="2" s="1"/>
  <c r="D118" i="2" s="1"/>
  <c r="D115" i="2" s="1"/>
  <c r="D112" i="2" s="1"/>
  <c r="D109" i="2" s="1"/>
  <c r="D106" i="2" s="1"/>
  <c r="D103" i="2" s="1"/>
  <c r="D102" i="2" s="1"/>
  <c r="D99" i="2"/>
  <c r="D96" i="2" s="1"/>
  <c r="D93" i="2" s="1"/>
  <c r="D90" i="2" s="1"/>
  <c r="D87" i="2" s="1"/>
  <c r="D84" i="2" s="1"/>
  <c r="D81" i="2" s="1"/>
  <c r="D78" i="2" s="1"/>
  <c r="D77" i="2" s="1"/>
  <c r="D74" i="2" l="1"/>
  <c r="D71" i="2" s="1"/>
  <c r="D68" i="2" s="1"/>
  <c r="D65" i="2" s="1"/>
  <c r="D62" i="2" s="1"/>
  <c r="D59" i="2" s="1"/>
  <c r="D56" i="2" s="1"/>
  <c r="D53" i="2" s="1"/>
  <c r="D50" i="2" s="1"/>
  <c r="D47" i="2" s="1"/>
  <c r="D44" i="2" s="1"/>
  <c r="D41" i="2" s="1"/>
  <c r="D38" i="2" s="1"/>
  <c r="D35" i="2" s="1"/>
  <c r="D32" i="2" s="1"/>
  <c r="D29" i="2" s="1"/>
  <c r="D26" i="2" s="1"/>
  <c r="D23" i="2" s="1"/>
  <c r="D22" i="2" s="1"/>
</calcChain>
</file>

<file path=xl/sharedStrings.xml><?xml version="1.0" encoding="utf-8"?>
<sst xmlns="http://schemas.openxmlformats.org/spreadsheetml/2006/main" count="336" uniqueCount="132">
  <si>
    <t>Concepto</t>
  </si>
  <si>
    <t>Cifras acumuladas de enero al periodo que se reporta</t>
  </si>
  <si>
    <t>En términos del artículo 50, último párrafo, de la Ley Federal de Presupuesto y Responsabilidad Hacendaria</t>
  </si>
  <si>
    <t>Comentarios o Justificación
al monto anual diferente  o no reportado en el MASCP</t>
  </si>
  <si>
    <t>¡ IMPORTANTE !       Para el registro de la información se deberá observar lo siguiente:</t>
  </si>
  <si>
    <t>Ramo</t>
  </si>
  <si>
    <t>(1)</t>
  </si>
  <si>
    <t>(2)</t>
  </si>
  <si>
    <t>(3)</t>
  </si>
  <si>
    <t>(4)</t>
  </si>
  <si>
    <t>(5)</t>
  </si>
  <si>
    <t>Sector Central</t>
  </si>
  <si>
    <t>Gasto Corriente</t>
  </si>
  <si>
    <t>Gasto de Inversión</t>
  </si>
  <si>
    <t>Hacienda y Crédito Público</t>
  </si>
  <si>
    <t>Comisión Nacional para el Desarrollo de los Pueblos Indígenas</t>
  </si>
  <si>
    <t>Notimex, Agencia de Noticias del Estado Mexicano</t>
  </si>
  <si>
    <t>Procuraduría de la Defensa del Contribuyente</t>
  </si>
  <si>
    <t>Comisión Ejecutiva de Atención a Víctimas</t>
  </si>
  <si>
    <t>Banco Nacional de Comercio Exterior, S.N.C.</t>
  </si>
  <si>
    <t>Comisión Nacional para la Protección y Defensa de los Usuarios de Servicios Financieros</t>
  </si>
  <si>
    <t>Financiera Nacional de Desarrollo Agropecuario, Rural, Forestal y Pesquero</t>
  </si>
  <si>
    <t>Instituto Nacional de las Mujeres</t>
  </si>
  <si>
    <t>Lotería Nacional para la Asistencia Pública</t>
  </si>
  <si>
    <t>Nacional Financiera, S.N.C.</t>
  </si>
  <si>
    <t>Pronósticos para la Asistencia Pública</t>
  </si>
  <si>
    <t>Servicio de Administración y Enajenación de Bienes</t>
  </si>
  <si>
    <t>Sociedad Hipotecaria Federal, S.N.C.</t>
  </si>
  <si>
    <t>Agricultura, Ganadería, Desarrollo Rural, Pesca y Alimentación</t>
  </si>
  <si>
    <t>Comité Nacional para el Desarrollo Sustentable de la Caña de Azúcar</t>
  </si>
  <si>
    <t>Comisión Nacional de las Zonas Áridas</t>
  </si>
  <si>
    <t>Fideicomiso de Riesgo Compartido</t>
  </si>
  <si>
    <t>Instituto Nacional para el Desarrollo de Capacidades del Sector Rural, A.C.</t>
  </si>
  <si>
    <t>Instituto Nacional de Investigaciones Forestales, Agrícolas y Pecuarias</t>
  </si>
  <si>
    <t>Instituto Nacional de Pesca</t>
  </si>
  <si>
    <t>Comunicaciones y Transportes</t>
  </si>
  <si>
    <t>Aeropuertos y Servicios Auxiliares</t>
  </si>
  <si>
    <t>Caminos y Puentes Federales de Ingresos y Servicios Conexos</t>
  </si>
  <si>
    <t>Administración Portuaria Integral de Ensenada, S.A. de C.V.</t>
  </si>
  <si>
    <t>Administración Portuaria Integral de Mazatlán, S.A. de C.V.</t>
  </si>
  <si>
    <t>Administración Portuaria Integral de Progreso, S.A. de C.V.</t>
  </si>
  <si>
    <t>Administración Portuaria Integral de Puerto Vallarta, S.A. de C.V.</t>
  </si>
  <si>
    <t>Administración Portuaria Integral de Topolobampo, S.A. de C.V.</t>
  </si>
  <si>
    <t>Administración Portuaria Integral de Tuxpan, S.A. de C.V.</t>
  </si>
  <si>
    <t>Administración Portuaria Integral de Altamira, S.A. de C.V.</t>
  </si>
  <si>
    <t>Administración Portuaria Integral de Guaymas, S.A. de C.V.</t>
  </si>
  <si>
    <t>Administración Portuaria Integral de Manzanillo, S.A. de C.V.</t>
  </si>
  <si>
    <t>Administración Portuaria Integral de Puerto Madero, S.A. de C.V.</t>
  </si>
  <si>
    <t>Administración Portuaria Integral de Tampico, S.A. de C.V.</t>
  </si>
  <si>
    <t>Administración Portuaria Integral de Veracruz, S.A. de C.V.</t>
  </si>
  <si>
    <t>Administración Portuaria Integral de Coatzacoalcos, S.A. de C.V.</t>
  </si>
  <si>
    <t>Administración Portuaria Integral de Salina Cruz, S.A. de C.V.</t>
  </si>
  <si>
    <t>Servicio Postal Mexicano</t>
  </si>
  <si>
    <t>Economía</t>
  </si>
  <si>
    <t>Centro Nacional de Metrología</t>
  </si>
  <si>
    <t>Fideicomiso de Fomento Minero</t>
  </si>
  <si>
    <t>ProMéxico</t>
  </si>
  <si>
    <t>Instituto Mexicano de la Propiedad Industrial</t>
  </si>
  <si>
    <t>Trabajo y Previsión Social</t>
  </si>
  <si>
    <t>Comisión Nacional de los Salarios Mínimos</t>
  </si>
  <si>
    <t>Desarrollo Agrario, Territorial y Urbano</t>
  </si>
  <si>
    <t>Comisión Nacional de Vivienda</t>
  </si>
  <si>
    <t>Procuraduría Agraria</t>
  </si>
  <si>
    <t>Comisión Nacional Forestal</t>
  </si>
  <si>
    <t>Instituto Mexicano de Tecnología del Agua</t>
  </si>
  <si>
    <t>Instituto Nacional de Ecología y Cambio Climático</t>
  </si>
  <si>
    <t>Energía</t>
  </si>
  <si>
    <t>Compañía Mexicana de Exploraciones, S.A. de C.V.</t>
  </si>
  <si>
    <t>I.I.I. Servicios, S.A. de C.V.</t>
  </si>
  <si>
    <t>Instalaciones Inmobiliarias para Industrias, S.A. de C.V.</t>
  </si>
  <si>
    <t>Instituto de Investigaciones Eléctricas</t>
  </si>
  <si>
    <t>Instituto Mexicano del Petróleo</t>
  </si>
  <si>
    <t>Petróleos Mexicanos (Corporativo)</t>
  </si>
  <si>
    <t>Pemex-Exploración y Producción</t>
  </si>
  <si>
    <t>Pemex-Refinación</t>
  </si>
  <si>
    <t>Pemex-Gas y Petroquímica Básica</t>
  </si>
  <si>
    <t>Pemex-Petroquímica</t>
  </si>
  <si>
    <t>P.M.I. Comercio Internacional, S.A. de C.V.</t>
  </si>
  <si>
    <t>Desarrollo Social</t>
  </si>
  <si>
    <t>Consejo Nacional de Evaluación de la Política de Desarrollo Social</t>
  </si>
  <si>
    <t>Diconsa, S.A. de C.V.</t>
  </si>
  <si>
    <t>Liconsa, S.A. de C.V.</t>
  </si>
  <si>
    <t>Instituto Nacional de las Personas Adultas Mayores</t>
  </si>
  <si>
    <t>Turismo</t>
  </si>
  <si>
    <t>FONATUR Constructora, S.A. de C.V.</t>
  </si>
  <si>
    <t>Consejo de Promoción Turística de México, S.A. de C.V.</t>
  </si>
  <si>
    <t>FONATUR Mantenimiento Turístico, S.A. de C.V.</t>
  </si>
  <si>
    <t>FONATUR Operadora Portuaria, S.A. de C.V.</t>
  </si>
  <si>
    <t>Tribunales Agrarios</t>
  </si>
  <si>
    <t>Dirección General de Programación y Presupuesto "B"</t>
  </si>
  <si>
    <t>Monto anual 
autorizado o modificado
 2015
reportado en el 
MASCP</t>
  </si>
  <si>
    <t>Monto anual 
autorizado o modificado
 2015
diferente o no reportado en el MASCP</t>
  </si>
  <si>
    <t>- En el caso en que la dependencia o entidad no reporte información en el MASCP, podrá incertar los renglones necesarios para el registro y reporte de información correspondiente.</t>
  </si>
  <si>
    <t>- Los montos ejercidos no deberán rebasar los montos programados para el mismo periodo.</t>
  </si>
  <si>
    <t>- Los montos programados y ejercido en el periodo no deberán rebasar el monto anual aprobado o modificado.</t>
  </si>
  <si>
    <r>
      <t xml:space="preserve">- Los montos registrados </t>
    </r>
    <r>
      <rPr>
        <b/>
        <u/>
        <sz val="11"/>
        <rFont val="Arial"/>
        <family val="2"/>
      </rPr>
      <t>NO</t>
    </r>
    <r>
      <rPr>
        <b/>
        <sz val="11"/>
        <rFont val="Arial"/>
        <family val="2"/>
      </rPr>
      <t xml:space="preserve"> DEBEN REPORTARSE DESGLOSADOS POR CONCEPTOS,</t>
    </r>
    <r>
      <rPr>
        <sz val="11"/>
        <rFont val="Arial"/>
        <family val="2"/>
      </rPr>
      <t xml:space="preserve"> sólo deben registrarse los </t>
    </r>
    <r>
      <rPr>
        <b/>
        <sz val="11"/>
        <rFont val="Arial"/>
        <family val="2"/>
      </rPr>
      <t>montos totales</t>
    </r>
    <r>
      <rPr>
        <sz val="11"/>
        <rFont val="Arial"/>
        <family val="2"/>
      </rPr>
      <t xml:space="preserve"> </t>
    </r>
    <r>
      <rPr>
        <b/>
        <sz val="11"/>
        <rFont val="Arial"/>
        <family val="2"/>
      </rPr>
      <t xml:space="preserve">de gasto corriente y de inversión </t>
    </r>
    <r>
      <rPr>
        <sz val="11"/>
        <rFont val="Arial"/>
        <family val="2"/>
      </rPr>
      <t>como se solicita en el formato.</t>
    </r>
  </si>
  <si>
    <t>- Los montos señalados en la columna (1), que corresponden a los reportados en el Módulo de Administración y Seguimiento de Compromisos Plurianuales (MASCP) NO DEBEN SER MODIFICADOS. En caso de ser diferentes, los montos se deberán registrar en la columna (2), señalando la justificación correspondiente en la columna (5).</t>
  </si>
  <si>
    <t>- En caso de que se dé alguna de las situaciones anteriores, deberán incluir la explicación correspondiente en la columna de comentarios (5).</t>
  </si>
  <si>
    <t>Programado</t>
  </si>
  <si>
    <t>Ejercido</t>
  </si>
  <si>
    <t>(Pesos)</t>
  </si>
  <si>
    <t>Grupo Aeroportuario de la Ciudad de México, S.A. de C.V.</t>
  </si>
  <si>
    <t>Aeropuerto Internacional de la Ciudad de México, S.A. de C.V.</t>
  </si>
  <si>
    <t>Centro Nacional de Control de Energía</t>
  </si>
  <si>
    <t xml:space="preserve">- Los montos correspondientes al sector central incluyen las cifras correspondientes a los Órganos Administrativos Desconcentrados,  por lo que los montos correspondientes a los mencionados órganos DEBEN ser integrados a los montos del sector central en cada caso.
</t>
  </si>
  <si>
    <t>MONTO EROGADO SOBRE CONTRATOS PLURIANUALES DE OBRAS PÚBLICAS, ADQUISICIONES Y ARRENDAMIENTOS O SERVICIOS</t>
  </si>
  <si>
    <t>Instituto Mexicano de la Juventud</t>
  </si>
  <si>
    <t>Consejo Nacional para el Desarrollo y la Inclusión de las Personas con Discapacidad</t>
  </si>
  <si>
    <t>06</t>
  </si>
  <si>
    <t>08</t>
  </si>
  <si>
    <t>09</t>
  </si>
  <si>
    <t>Enero-diciembre de 2015</t>
  </si>
  <si>
    <t>Sistema Público de Radiodifusión del Estado Mexicano</t>
  </si>
  <si>
    <t>Banco Nacional de Obras y Servicios Públicos, S.N.C.</t>
  </si>
  <si>
    <t>Instituto para la Protección al Ahorro Bancario</t>
  </si>
  <si>
    <t>Banco del Ahorro Nacional y Servicios Financieros, S.N.C.</t>
  </si>
  <si>
    <t>Fondo de Empresas Expropiadas del Sector Azucarero</t>
  </si>
  <si>
    <t>Agencia Espacial Mexicana</t>
  </si>
  <si>
    <t>Administración Portuaria Integral de Dos Bocas, S.A. de C.V.</t>
  </si>
  <si>
    <t>Administración Portuaria Integral de Lázaro Cárdenas, S.A. de C.V.</t>
  </si>
  <si>
    <t>Exportadora de Sal, S.A. de C.V.</t>
  </si>
  <si>
    <t>Procuraduría Federal del Consumidor</t>
  </si>
  <si>
    <t>Instituto del Fondo Nacional para el Consumo de los Trabajadores</t>
  </si>
  <si>
    <t>Fideicomiso Fondo Nacional de Habitaciones Populares</t>
  </si>
  <si>
    <t>Medio Ambiente y Recursos Naturales</t>
  </si>
  <si>
    <t>Centro Nacional de Control del Gas Natural</t>
  </si>
  <si>
    <t>Comisión Federal de Electricidad</t>
  </si>
  <si>
    <t>Instituto Nacional de Investigaciones Nucleares</t>
  </si>
  <si>
    <t>Fondo Nacional para el Fomento de las Artesanías</t>
  </si>
  <si>
    <t>Fondo Nacional de Fomento al Turismo</t>
  </si>
  <si>
    <t>Enero-diciembre</t>
  </si>
  <si>
    <t>Ramo/Dependencia / Entidad: Financiera Nacional de Desarrollo Agropecuario, Rural, Forestal y Pesquero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</si>
</sst>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_-;\-* #,##0.0_-;_-* &quot;-&quot;??_-;_-@_-"/>
    <numFmt numFmtId="165" formatCode="_-* #,##0_-;\-* #,##0_-;_-* &quot;-&quot;??_-;_-@_-"/>
  </numFmts>
  <fonts count="22">
    <font>
      <sz val="10"/>
      <name val="Arial"/>
    </font>
    <font>
      <sz val="11"/>
      <color theme="1"/>
      <name val="Calibri"/>
      <family val="2"/>
      <scheme val="minor"/>
    </font>
    <font>
      <sz val="11"/>
      <color theme="1"/>
      <name val="Calibri"/>
      <family val="2"/>
      <scheme val="minor"/>
    </font>
    <font>
      <sz val="8"/>
      <name val="Arial"/>
      <family val="2"/>
    </font>
    <font>
      <sz val="6.5"/>
      <name val="Arial"/>
      <family val="2"/>
    </font>
    <font>
      <b/>
      <sz val="8"/>
      <name val="Arial"/>
      <family val="2"/>
    </font>
    <font>
      <b/>
      <sz val="11"/>
      <name val="Arial"/>
      <family val="2"/>
    </font>
    <font>
      <sz val="11"/>
      <name val="Arial"/>
      <family val="2"/>
    </font>
    <font>
      <b/>
      <sz val="10"/>
      <name val="Arial"/>
      <family val="2"/>
    </font>
    <font>
      <b/>
      <sz val="6.5"/>
      <name val="Arial"/>
      <family val="2"/>
    </font>
    <font>
      <b/>
      <sz val="11"/>
      <color rgb="FFFF0000"/>
      <name val="Arial"/>
      <family val="2"/>
    </font>
    <font>
      <b/>
      <u/>
      <sz val="11"/>
      <name val="Arial"/>
      <family val="2"/>
    </font>
    <font>
      <sz val="10"/>
      <name val="Arial"/>
      <family val="2"/>
    </font>
    <font>
      <sz val="8"/>
      <name val="Arial Unicode MS"/>
      <family val="2"/>
    </font>
    <font>
      <b/>
      <sz val="9"/>
      <name val="Arial"/>
      <family val="2"/>
    </font>
    <font>
      <b/>
      <sz val="8"/>
      <color rgb="FF000000"/>
      <name val="Soberana Sans"/>
      <family val="3"/>
    </font>
    <font>
      <sz val="8"/>
      <color rgb="FF000000"/>
      <name val="Soberana Sans"/>
      <family val="3"/>
    </font>
    <font>
      <b/>
      <sz val="8"/>
      <color theme="1"/>
      <name val="Soberana Sans"/>
      <family val="3"/>
    </font>
    <font>
      <b/>
      <sz val="8"/>
      <name val="Soberana Sans"/>
      <family val="3"/>
    </font>
    <font>
      <sz val="8"/>
      <name val="Soberana Sans"/>
      <family val="3"/>
    </font>
    <font>
      <sz val="10"/>
      <name val="Soberana Sans"/>
      <family val="3"/>
    </font>
    <font>
      <b/>
      <sz val="10"/>
      <name val="Soberana Sans"/>
      <family val="3"/>
    </font>
  </fonts>
  <fills count="4">
    <fill>
      <patternFill patternType="none"/>
    </fill>
    <fill>
      <patternFill patternType="gray125"/>
    </fill>
    <fill>
      <patternFill patternType="solid">
        <fgColor rgb="FFD7E4BC"/>
        <bgColor indexed="64"/>
      </patternFill>
    </fill>
    <fill>
      <patternFill patternType="solid">
        <fgColor theme="0" tint="-0.34998626667073579"/>
        <bgColor indexed="64"/>
      </patternFill>
    </fill>
  </fills>
  <borders count="7">
    <border>
      <left/>
      <right/>
      <top/>
      <bottom/>
      <diagonal/>
    </border>
    <border>
      <left/>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auto="1"/>
      </bottom>
      <diagonal/>
    </border>
    <border>
      <left/>
      <right/>
      <top style="medium">
        <color indexed="64"/>
      </top>
      <bottom/>
      <diagonal/>
    </border>
  </borders>
  <cellStyleXfs count="4">
    <xf numFmtId="0" fontId="0" fillId="0" borderId="0"/>
    <xf numFmtId="0" fontId="2" fillId="0" borderId="0"/>
    <xf numFmtId="43" fontId="12" fillId="0" borderId="0" applyFont="0" applyFill="0" applyBorder="0" applyAlignment="0" applyProtection="0"/>
    <xf numFmtId="0" fontId="1" fillId="0" borderId="0"/>
  </cellStyleXfs>
  <cellXfs count="94">
    <xf numFmtId="0" fontId="0" fillId="0" borderId="0" xfId="0"/>
    <xf numFmtId="0" fontId="0" fillId="0" borderId="0" xfId="0" applyFill="1"/>
    <xf numFmtId="0" fontId="0" fillId="0" borderId="0" xfId="0" applyFill="1" applyBorder="1"/>
    <xf numFmtId="0" fontId="6" fillId="0" borderId="0" xfId="0" applyFont="1" applyFill="1" applyAlignment="1" applyProtection="1">
      <protection locked="0"/>
    </xf>
    <xf numFmtId="0" fontId="5" fillId="0" borderId="0" xfId="0" applyFont="1" applyFill="1" applyAlignment="1" applyProtection="1">
      <protection locked="0"/>
    </xf>
    <xf numFmtId="0" fontId="0" fillId="0" borderId="0" xfId="0" applyFill="1" applyBorder="1" applyProtection="1">
      <protection locked="0"/>
    </xf>
    <xf numFmtId="0" fontId="7" fillId="0" borderId="0" xfId="0" applyFont="1" applyFill="1" applyBorder="1" applyProtection="1">
      <protection locked="0"/>
    </xf>
    <xf numFmtId="0" fontId="6" fillId="0" borderId="0" xfId="0" applyFont="1" applyAlignment="1" applyProtection="1">
      <alignment wrapText="1"/>
      <protection locked="0"/>
    </xf>
    <xf numFmtId="0" fontId="6" fillId="0" borderId="0" xfId="0" applyFont="1" applyFill="1" applyAlignment="1" applyProtection="1">
      <alignment wrapText="1"/>
      <protection locked="0"/>
    </xf>
    <xf numFmtId="0" fontId="0" fillId="0" borderId="0" xfId="0" applyAlignment="1">
      <alignment wrapText="1"/>
    </xf>
    <xf numFmtId="164" fontId="5" fillId="0" borderId="0" xfId="2" applyNumberFormat="1" applyFont="1" applyFill="1" applyAlignment="1" applyProtection="1">
      <protection locked="0"/>
    </xf>
    <xf numFmtId="0" fontId="8" fillId="0" borderId="0" xfId="0" applyFont="1" applyAlignment="1" applyProtection="1">
      <protection locked="0"/>
    </xf>
    <xf numFmtId="0" fontId="0" fillId="0" borderId="0" xfId="0" applyAlignment="1" applyProtection="1">
      <protection locked="0"/>
    </xf>
    <xf numFmtId="0" fontId="6" fillId="0" borderId="0" xfId="0" applyFont="1" applyFill="1" applyAlignment="1" applyProtection="1">
      <alignment horizontal="left" wrapText="1"/>
      <protection locked="0"/>
    </xf>
    <xf numFmtId="0" fontId="7" fillId="0" borderId="0" xfId="0" applyFont="1" applyAlignment="1" applyProtection="1">
      <protection locked="0"/>
    </xf>
    <xf numFmtId="3" fontId="5" fillId="2" borderId="0" xfId="0" quotePrefix="1" applyNumberFormat="1" applyFont="1" applyFill="1" applyBorder="1" applyAlignment="1" applyProtection="1">
      <alignment horizontal="center" wrapText="1"/>
      <protection locked="0"/>
    </xf>
    <xf numFmtId="0" fontId="4" fillId="0" borderId="0" xfId="0" applyFont="1" applyAlignment="1" applyProtection="1">
      <alignment wrapText="1"/>
      <protection locked="0"/>
    </xf>
    <xf numFmtId="4" fontId="4" fillId="0" borderId="0" xfId="0" applyNumberFormat="1" applyFont="1" applyAlignment="1" applyProtection="1">
      <alignment horizontal="right" wrapText="1"/>
      <protection locked="0"/>
    </xf>
    <xf numFmtId="0" fontId="14" fillId="2" borderId="0" xfId="0" applyFont="1" applyFill="1" applyBorder="1" applyAlignment="1" applyProtection="1">
      <alignment vertical="center"/>
      <protection locked="0"/>
    </xf>
    <xf numFmtId="0" fontId="14" fillId="2" borderId="0" xfId="0" applyFont="1" applyFill="1" applyBorder="1" applyAlignment="1" applyProtection="1">
      <alignment horizontal="center" vertical="center" wrapText="1"/>
      <protection locked="0"/>
    </xf>
    <xf numFmtId="3" fontId="14" fillId="2" borderId="0" xfId="0" quotePrefix="1" applyNumberFormat="1" applyFont="1" applyFill="1" applyBorder="1" applyAlignment="1" applyProtection="1">
      <alignment horizontal="center" vertical="center" wrapText="1"/>
      <protection locked="0"/>
    </xf>
    <xf numFmtId="0" fontId="7" fillId="0" borderId="0" xfId="0" applyFont="1" applyFill="1" applyBorder="1" applyAlignment="1" applyProtection="1">
      <protection locked="0"/>
    </xf>
    <xf numFmtId="0" fontId="10" fillId="0" borderId="0" xfId="0" quotePrefix="1" applyFont="1" applyFill="1" applyBorder="1" applyAlignment="1" applyProtection="1">
      <alignment wrapText="1"/>
      <protection locked="0"/>
    </xf>
    <xf numFmtId="0" fontId="7" fillId="0" borderId="0" xfId="0" quotePrefix="1" applyFont="1" applyFill="1" applyBorder="1" applyAlignment="1" applyProtection="1">
      <protection locked="0"/>
    </xf>
    <xf numFmtId="0" fontId="7" fillId="0" borderId="0" xfId="0" quotePrefix="1" applyFont="1" applyFill="1" applyBorder="1" applyAlignment="1" applyProtection="1">
      <alignment wrapText="1"/>
      <protection locked="0"/>
    </xf>
    <xf numFmtId="164" fontId="0" fillId="0" borderId="0" xfId="2" applyNumberFormat="1" applyFont="1" applyFill="1" applyBorder="1"/>
    <xf numFmtId="0" fontId="6" fillId="0" borderId="0" xfId="0" applyFont="1" applyAlignment="1" applyProtection="1">
      <alignment horizontal="left"/>
      <protection locked="0"/>
    </xf>
    <xf numFmtId="0" fontId="6" fillId="0" borderId="0" xfId="0" applyFont="1" applyFill="1" applyAlignment="1" applyProtection="1">
      <alignment horizontal="left"/>
      <protection locked="0"/>
    </xf>
    <xf numFmtId="0" fontId="7" fillId="0" borderId="0" xfId="0" applyFont="1" applyAlignment="1" applyProtection="1">
      <alignment horizontal="left" wrapText="1"/>
      <protection locked="0"/>
    </xf>
    <xf numFmtId="0" fontId="7" fillId="0" borderId="0" xfId="0" applyFont="1" applyFill="1" applyBorder="1" applyAlignment="1" applyProtection="1">
      <alignment horizontal="left"/>
      <protection locked="0"/>
    </xf>
    <xf numFmtId="0" fontId="9" fillId="0" borderId="0" xfId="0" quotePrefix="1" applyFont="1" applyAlignment="1" applyProtection="1">
      <alignment horizontal="left" wrapText="1"/>
      <protection locked="0"/>
    </xf>
    <xf numFmtId="0" fontId="0" fillId="0" borderId="0" xfId="0" applyAlignment="1">
      <alignment horizontal="left"/>
    </xf>
    <xf numFmtId="0" fontId="15" fillId="0" borderId="0" xfId="0" applyFont="1" applyBorder="1" applyAlignment="1">
      <alignment horizontal="left" vertical="top"/>
    </xf>
    <xf numFmtId="0" fontId="16" fillId="0" borderId="0" xfId="0" applyFont="1" applyBorder="1" applyAlignment="1">
      <alignment horizontal="left" vertical="top"/>
    </xf>
    <xf numFmtId="0" fontId="16" fillId="0" borderId="0" xfId="0" applyFont="1" applyBorder="1" applyAlignment="1">
      <alignment horizontal="left" vertical="top" wrapText="1"/>
    </xf>
    <xf numFmtId="0" fontId="15" fillId="0" borderId="0" xfId="0" applyFont="1" applyBorder="1" applyAlignment="1">
      <alignment horizontal="left" vertical="top" wrapText="1"/>
    </xf>
    <xf numFmtId="0" fontId="15" fillId="3" borderId="0" xfId="0" applyFont="1" applyFill="1" applyBorder="1" applyAlignment="1">
      <alignment horizontal="left" vertical="top"/>
    </xf>
    <xf numFmtId="49" fontId="15" fillId="3" borderId="0" xfId="0" applyNumberFormat="1" applyFont="1" applyFill="1" applyBorder="1" applyAlignment="1">
      <alignment horizontal="left" vertical="top"/>
    </xf>
    <xf numFmtId="49" fontId="15" fillId="0" borderId="0" xfId="0" applyNumberFormat="1" applyFont="1" applyFill="1" applyBorder="1" applyAlignment="1">
      <alignment horizontal="left" vertical="top"/>
    </xf>
    <xf numFmtId="49" fontId="16" fillId="0" borderId="0" xfId="0" applyNumberFormat="1" applyFont="1" applyFill="1" applyBorder="1" applyAlignment="1">
      <alignment horizontal="left" vertical="top"/>
    </xf>
    <xf numFmtId="0" fontId="12" fillId="0" borderId="0" xfId="0" applyFont="1" applyFill="1" applyBorder="1"/>
    <xf numFmtId="0" fontId="12" fillId="0" borderId="0" xfId="0" applyFont="1" applyFill="1" applyBorder="1" applyProtection="1">
      <protection locked="0"/>
    </xf>
    <xf numFmtId="49" fontId="16" fillId="0" borderId="5" xfId="0" applyNumberFormat="1" applyFont="1" applyFill="1" applyBorder="1" applyAlignment="1">
      <alignment horizontal="left" vertical="top"/>
    </xf>
    <xf numFmtId="0" fontId="16" fillId="0" borderId="5" xfId="0" applyFont="1" applyBorder="1" applyAlignment="1">
      <alignment horizontal="left" vertical="top"/>
    </xf>
    <xf numFmtId="3" fontId="3" fillId="0" borderId="5" xfId="0" applyNumberFormat="1" applyFont="1" applyFill="1" applyBorder="1" applyAlignment="1" applyProtection="1">
      <alignment horizontal="right" vertical="top" wrapText="1"/>
      <protection locked="0"/>
    </xf>
    <xf numFmtId="3" fontId="13" fillId="0" borderId="5" xfId="0" applyNumberFormat="1" applyFont="1" applyFill="1" applyBorder="1" applyAlignment="1" applyProtection="1">
      <alignment horizontal="right" vertical="top" wrapText="1"/>
      <protection locked="0"/>
    </xf>
    <xf numFmtId="0" fontId="0" fillId="0" borderId="5" xfId="0" applyFill="1" applyBorder="1" applyAlignment="1">
      <alignment vertical="top"/>
    </xf>
    <xf numFmtId="165" fontId="12" fillId="0" borderId="0" xfId="2" applyNumberFormat="1" applyFont="1" applyFill="1" applyBorder="1"/>
    <xf numFmtId="165" fontId="8" fillId="0" borderId="0" xfId="2" applyNumberFormat="1" applyFont="1" applyAlignment="1" applyProtection="1">
      <protection locked="0"/>
    </xf>
    <xf numFmtId="165" fontId="5" fillId="0" borderId="0" xfId="2" applyNumberFormat="1" applyFont="1" applyFill="1" applyAlignment="1" applyProtection="1">
      <protection locked="0"/>
    </xf>
    <xf numFmtId="165" fontId="6" fillId="0" borderId="0" xfId="2" applyNumberFormat="1" applyFont="1" applyFill="1" applyAlignment="1" applyProtection="1">
      <protection locked="0"/>
    </xf>
    <xf numFmtId="165" fontId="5" fillId="2" borderId="0" xfId="2" quotePrefix="1" applyNumberFormat="1" applyFont="1" applyFill="1" applyBorder="1" applyAlignment="1" applyProtection="1">
      <alignment horizontal="center" wrapText="1"/>
      <protection locked="0"/>
    </xf>
    <xf numFmtId="165" fontId="4" fillId="0" borderId="0" xfId="2" applyNumberFormat="1" applyFont="1" applyAlignment="1" applyProtection="1">
      <alignment horizontal="right" wrapText="1"/>
      <protection locked="0"/>
    </xf>
    <xf numFmtId="165" fontId="15" fillId="0" borderId="0" xfId="2" applyNumberFormat="1" applyFont="1" applyBorder="1" applyAlignment="1">
      <alignment horizontal="right" vertical="top"/>
    </xf>
    <xf numFmtId="165" fontId="16" fillId="0" borderId="0" xfId="2" applyNumberFormat="1" applyFont="1" applyBorder="1" applyAlignment="1">
      <alignment horizontal="right" vertical="top"/>
    </xf>
    <xf numFmtId="165" fontId="16" fillId="0" borderId="0" xfId="2" applyNumberFormat="1" applyFont="1" applyBorder="1" applyAlignment="1">
      <alignment horizontal="right" vertical="top" wrapText="1"/>
    </xf>
    <xf numFmtId="165" fontId="15" fillId="0" borderId="0" xfId="2" applyNumberFormat="1" applyFont="1" applyBorder="1" applyAlignment="1">
      <alignment horizontal="right" vertical="top" wrapText="1"/>
    </xf>
    <xf numFmtId="165" fontId="16" fillId="0" borderId="5" xfId="2" applyNumberFormat="1" applyFont="1" applyBorder="1" applyAlignment="1">
      <alignment horizontal="right" vertical="top"/>
    </xf>
    <xf numFmtId="165" fontId="0" fillId="0" borderId="0" xfId="2" applyNumberFormat="1" applyFont="1" applyFill="1"/>
    <xf numFmtId="165" fontId="17" fillId="3" borderId="0" xfId="2" applyNumberFormat="1" applyFont="1" applyFill="1" applyAlignment="1">
      <alignment vertical="top"/>
    </xf>
    <xf numFmtId="164" fontId="17" fillId="3" borderId="0" xfId="2" applyNumberFormat="1" applyFont="1" applyFill="1" applyAlignment="1">
      <alignment vertical="top"/>
    </xf>
    <xf numFmtId="3" fontId="18" fillId="0" borderId="0" xfId="0" applyNumberFormat="1" applyFont="1" applyFill="1" applyAlignment="1" applyProtection="1">
      <alignment horizontal="right" vertical="top" wrapText="1"/>
      <protection locked="0"/>
    </xf>
    <xf numFmtId="3" fontId="19" fillId="0" borderId="0" xfId="0" applyNumberFormat="1" applyFont="1" applyFill="1" applyBorder="1" applyAlignment="1" applyProtection="1">
      <alignment horizontal="right" vertical="top" wrapText="1"/>
      <protection locked="0"/>
    </xf>
    <xf numFmtId="3" fontId="19" fillId="0" borderId="0" xfId="0" applyNumberFormat="1" applyFont="1" applyFill="1" applyBorder="1" applyAlignment="1">
      <alignment horizontal="right" vertical="top" wrapText="1"/>
    </xf>
    <xf numFmtId="165" fontId="18" fillId="3" borderId="0" xfId="2" applyNumberFormat="1" applyFont="1" applyFill="1" applyBorder="1" applyAlignment="1">
      <alignment vertical="top"/>
    </xf>
    <xf numFmtId="164" fontId="18" fillId="3" borderId="0" xfId="2" applyNumberFormat="1" applyFont="1" applyFill="1" applyBorder="1" applyAlignment="1">
      <alignment vertical="top"/>
    </xf>
    <xf numFmtId="3" fontId="18" fillId="0" borderId="0" xfId="0" applyNumberFormat="1" applyFont="1" applyFill="1" applyBorder="1" applyAlignment="1">
      <alignment horizontal="right" vertical="top" wrapText="1"/>
    </xf>
    <xf numFmtId="3" fontId="19" fillId="0" borderId="0" xfId="0" applyNumberFormat="1" applyFont="1" applyFill="1" applyAlignment="1" applyProtection="1">
      <alignment horizontal="right" vertical="top" wrapText="1"/>
      <protection locked="0"/>
    </xf>
    <xf numFmtId="0" fontId="20" fillId="0" borderId="0" xfId="0" applyFont="1" applyFill="1" applyBorder="1"/>
    <xf numFmtId="0" fontId="20" fillId="0" borderId="0" xfId="0" applyFont="1" applyFill="1" applyAlignment="1">
      <alignment vertical="top"/>
    </xf>
    <xf numFmtId="0" fontId="21" fillId="0" borderId="0" xfId="0" applyFont="1" applyFill="1" applyAlignment="1">
      <alignment vertical="top"/>
    </xf>
    <xf numFmtId="0" fontId="14" fillId="2" borderId="0"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6" fillId="0" borderId="0" xfId="0" applyFont="1" applyFill="1" applyAlignment="1" applyProtection="1">
      <alignment horizontal="left" wrapText="1"/>
      <protection locked="0"/>
    </xf>
    <xf numFmtId="0" fontId="10" fillId="0" borderId="2" xfId="0" quotePrefix="1" applyFont="1" applyFill="1" applyBorder="1" applyAlignment="1" applyProtection="1">
      <alignment horizontal="left" wrapText="1"/>
      <protection locked="0"/>
    </xf>
    <xf numFmtId="0" fontId="10" fillId="0" borderId="3" xfId="0" quotePrefix="1" applyFont="1" applyFill="1" applyBorder="1" applyAlignment="1" applyProtection="1">
      <alignment horizontal="left" wrapText="1"/>
      <protection locked="0"/>
    </xf>
    <xf numFmtId="0" fontId="10" fillId="0" borderId="4" xfId="0" quotePrefix="1" applyFont="1" applyFill="1" applyBorder="1" applyAlignment="1" applyProtection="1">
      <alignment horizontal="left" wrapText="1"/>
      <protection locked="0"/>
    </xf>
    <xf numFmtId="0" fontId="10" fillId="0" borderId="5" xfId="0" quotePrefix="1" applyFont="1" applyFill="1" applyBorder="1" applyAlignment="1" applyProtection="1">
      <alignment horizontal="left" wrapText="1"/>
      <protection locked="0"/>
    </xf>
    <xf numFmtId="0" fontId="7" fillId="0" borderId="2" xfId="0" quotePrefix="1" applyFont="1" applyFill="1" applyBorder="1" applyAlignment="1" applyProtection="1">
      <alignment horizontal="left" wrapText="1"/>
      <protection locked="0"/>
    </xf>
    <xf numFmtId="0" fontId="7" fillId="0" borderId="3" xfId="0" quotePrefix="1" applyFont="1" applyFill="1" applyBorder="1" applyAlignment="1" applyProtection="1">
      <alignment horizontal="left" wrapText="1"/>
      <protection locked="0"/>
    </xf>
    <xf numFmtId="0" fontId="7" fillId="0" borderId="4" xfId="0" quotePrefix="1" applyFont="1" applyFill="1" applyBorder="1" applyAlignment="1" applyProtection="1">
      <alignment horizontal="left" wrapText="1"/>
      <protection locked="0"/>
    </xf>
    <xf numFmtId="0" fontId="7" fillId="0" borderId="6" xfId="0" quotePrefix="1" applyFont="1" applyFill="1" applyBorder="1" applyAlignment="1" applyProtection="1">
      <alignment horizontal="left"/>
      <protection locked="0"/>
    </xf>
    <xf numFmtId="0" fontId="7" fillId="0" borderId="0" xfId="0" quotePrefix="1" applyFont="1" applyFill="1" applyAlignment="1" applyProtection="1">
      <alignment horizontal="left" wrapText="1"/>
      <protection locked="0"/>
    </xf>
    <xf numFmtId="0" fontId="5" fillId="2" borderId="0" xfId="0" applyFont="1" applyFill="1" applyBorder="1" applyAlignment="1" applyProtection="1">
      <alignment horizontal="center" vertical="top" wrapText="1"/>
      <protection locked="0"/>
    </xf>
    <xf numFmtId="165" fontId="5" fillId="2" borderId="0" xfId="2" applyNumberFormat="1" applyFont="1" applyFill="1" applyBorder="1" applyAlignment="1" applyProtection="1">
      <alignment horizontal="center" vertical="top" wrapText="1"/>
      <protection locked="0"/>
    </xf>
    <xf numFmtId="3" fontId="5" fillId="2" borderId="0" xfId="0" applyNumberFormat="1" applyFont="1" applyFill="1" applyBorder="1" applyAlignment="1" applyProtection="1">
      <alignment horizontal="center" vertical="top" wrapText="1"/>
      <protection locked="0"/>
    </xf>
    <xf numFmtId="0" fontId="14" fillId="2" borderId="1" xfId="0" applyFont="1" applyFill="1" applyBorder="1" applyAlignment="1" applyProtection="1">
      <alignment horizontal="center" vertical="center" wrapText="1"/>
      <protection locked="0"/>
    </xf>
    <xf numFmtId="0" fontId="10" fillId="0" borderId="6" xfId="0" quotePrefix="1" applyFont="1" applyFill="1" applyBorder="1" applyAlignment="1" applyProtection="1">
      <alignment horizontal="left" vertical="top" wrapText="1"/>
      <protection locked="0"/>
    </xf>
    <xf numFmtId="0" fontId="15" fillId="0" borderId="0" xfId="0" applyFont="1" applyBorder="1" applyAlignment="1">
      <alignment horizontal="justify" vertical="center" wrapText="1"/>
    </xf>
    <xf numFmtId="165" fontId="15" fillId="0" borderId="0" xfId="2" applyNumberFormat="1" applyFont="1" applyBorder="1" applyAlignment="1">
      <alignment horizontal="right" vertical="center"/>
    </xf>
    <xf numFmtId="3" fontId="18" fillId="0" borderId="0" xfId="0" applyNumberFormat="1" applyFont="1" applyFill="1" applyAlignment="1" applyProtection="1">
      <alignment horizontal="right" vertical="center" wrapText="1"/>
      <protection locked="0"/>
    </xf>
    <xf numFmtId="165" fontId="16" fillId="0" borderId="0" xfId="2" applyNumberFormat="1" applyFont="1" applyBorder="1" applyAlignment="1">
      <alignment horizontal="right" vertical="center"/>
    </xf>
    <xf numFmtId="3" fontId="19" fillId="0" borderId="0" xfId="0" applyNumberFormat="1" applyFont="1" applyFill="1" applyBorder="1" applyAlignment="1" applyProtection="1">
      <alignment horizontal="right" vertical="center" wrapText="1"/>
      <protection locked="0"/>
    </xf>
  </cellXfs>
  <cellStyles count="4">
    <cellStyle name="Millares" xfId="2" builtinId="3"/>
    <cellStyle name="Normal" xfId="0" builtinId="0"/>
    <cellStyle name="Normal 2" xfId="1"/>
    <cellStyle name="Normal 3" xfId="3"/>
  </cellStyles>
  <dxfs count="0"/>
  <tableStyles count="0" defaultTableStyle="TableStyleMedium9" defaultPivotStyle="PivotStyleLight16"/>
  <colors>
    <mruColors>
      <color rgb="FFD7E4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7"/>
  <sheetViews>
    <sheetView tabSelected="1" topLeftCell="A2" zoomScale="115" zoomScaleNormal="115" workbookViewId="0">
      <selection activeCell="D335" sqref="D335"/>
    </sheetView>
  </sheetViews>
  <sheetFormatPr baseColWidth="10" defaultRowHeight="12.75"/>
  <cols>
    <col min="1" max="1" width="6.28515625" style="31" customWidth="1"/>
    <col min="2" max="2" width="48" style="9" customWidth="1"/>
    <col min="3" max="3" width="17.7109375" style="58" customWidth="1"/>
    <col min="4" max="5" width="17.7109375" style="1" customWidth="1"/>
    <col min="6" max="6" width="2" style="1" customWidth="1"/>
    <col min="7" max="8" width="17.7109375" style="1" customWidth="1"/>
    <col min="9" max="16384" width="11.42578125" style="2"/>
  </cols>
  <sheetData>
    <row r="1" spans="1:9" s="5" customFormat="1" ht="18.75" customHeight="1">
      <c r="A1" s="26" t="s">
        <v>89</v>
      </c>
      <c r="B1" s="7"/>
      <c r="C1" s="48"/>
      <c r="D1" s="11"/>
      <c r="E1" s="11"/>
      <c r="F1" s="11"/>
      <c r="G1" s="11"/>
      <c r="H1" s="12"/>
    </row>
    <row r="2" spans="1:9" s="5" customFormat="1" ht="18.75" customHeight="1">
      <c r="A2" s="26" t="s">
        <v>105</v>
      </c>
      <c r="B2" s="7"/>
      <c r="C2" s="48"/>
      <c r="D2" s="11"/>
      <c r="E2" s="11"/>
      <c r="F2" s="11"/>
      <c r="G2" s="11"/>
      <c r="H2" s="12"/>
    </row>
    <row r="3" spans="1:9" s="5" customFormat="1" ht="15" customHeight="1">
      <c r="A3" s="27" t="s">
        <v>2</v>
      </c>
      <c r="B3" s="8"/>
      <c r="C3" s="49"/>
      <c r="D3" s="4"/>
      <c r="E3" s="4"/>
      <c r="F3" s="4"/>
      <c r="G3" s="4"/>
      <c r="H3" s="12"/>
    </row>
    <row r="4" spans="1:9" s="5" customFormat="1" ht="15" customHeight="1">
      <c r="A4" s="27" t="s">
        <v>1</v>
      </c>
      <c r="B4" s="8"/>
      <c r="C4" s="49"/>
      <c r="D4" s="4"/>
      <c r="E4" s="4"/>
      <c r="F4" s="4"/>
      <c r="G4" s="4"/>
      <c r="H4" s="12"/>
    </row>
    <row r="5" spans="1:9" s="5" customFormat="1" ht="15" customHeight="1">
      <c r="A5" s="74" t="s">
        <v>111</v>
      </c>
      <c r="B5" s="74"/>
      <c r="C5" s="74"/>
      <c r="D5" s="13"/>
      <c r="E5" s="4"/>
      <c r="F5" s="4"/>
      <c r="G5" s="4"/>
      <c r="H5" s="12"/>
    </row>
    <row r="6" spans="1:9" s="5" customFormat="1" ht="16.5" customHeight="1">
      <c r="A6" s="27" t="s">
        <v>100</v>
      </c>
      <c r="B6" s="8"/>
      <c r="C6" s="49"/>
      <c r="D6" s="4"/>
      <c r="E6" s="4"/>
      <c r="F6" s="4"/>
      <c r="G6" s="4"/>
      <c r="H6" s="12"/>
    </row>
    <row r="7" spans="1:9" s="6" customFormat="1" ht="16.5" hidden="1" customHeight="1">
      <c r="A7" s="27"/>
      <c r="B7" s="8"/>
      <c r="C7" s="50"/>
      <c r="D7" s="3"/>
      <c r="E7" s="3"/>
      <c r="F7" s="3"/>
      <c r="G7" s="3"/>
      <c r="H7" s="14"/>
    </row>
    <row r="8" spans="1:9" s="6" customFormat="1" ht="16.5" hidden="1" customHeight="1" thickBot="1">
      <c r="A8" s="28"/>
      <c r="B8" s="73" t="s">
        <v>4</v>
      </c>
      <c r="C8" s="73"/>
      <c r="D8" s="73"/>
      <c r="E8" s="73"/>
      <c r="F8" s="73"/>
      <c r="G8" s="14"/>
      <c r="H8" s="14"/>
      <c r="I8" s="21"/>
    </row>
    <row r="9" spans="1:9" s="6" customFormat="1" ht="48.75" hidden="1" customHeight="1" thickBot="1">
      <c r="A9" s="29"/>
      <c r="B9" s="75" t="s">
        <v>96</v>
      </c>
      <c r="C9" s="76"/>
      <c r="D9" s="76"/>
      <c r="E9" s="76"/>
      <c r="F9" s="76"/>
      <c r="G9" s="76"/>
      <c r="H9" s="77"/>
      <c r="I9" s="22"/>
    </row>
    <row r="10" spans="1:9" s="6" customFormat="1" ht="45" hidden="1" customHeight="1">
      <c r="A10" s="29"/>
      <c r="B10" s="88" t="s">
        <v>104</v>
      </c>
      <c r="C10" s="88"/>
      <c r="D10" s="88"/>
      <c r="E10" s="88"/>
      <c r="F10" s="88"/>
      <c r="G10" s="88"/>
      <c r="H10" s="88"/>
      <c r="I10" s="22"/>
    </row>
    <row r="11" spans="1:9" s="6" customFormat="1" ht="36.75" hidden="1" customHeight="1" thickBot="1">
      <c r="A11" s="29"/>
      <c r="B11" s="78" t="s">
        <v>92</v>
      </c>
      <c r="C11" s="78"/>
      <c r="D11" s="78"/>
      <c r="E11" s="78"/>
      <c r="F11" s="78"/>
      <c r="G11" s="78"/>
      <c r="H11" s="78"/>
      <c r="I11" s="22"/>
    </row>
    <row r="12" spans="1:9" s="6" customFormat="1" ht="35.25" hidden="1" customHeight="1" thickBot="1">
      <c r="A12" s="29"/>
      <c r="B12" s="79" t="s">
        <v>95</v>
      </c>
      <c r="C12" s="80"/>
      <c r="D12" s="80"/>
      <c r="E12" s="80"/>
      <c r="F12" s="80"/>
      <c r="G12" s="80"/>
      <c r="H12" s="81"/>
      <c r="I12" s="24"/>
    </row>
    <row r="13" spans="1:9" s="6" customFormat="1" ht="16.5" hidden="1" customHeight="1">
      <c r="A13" s="29"/>
      <c r="B13" s="82" t="s">
        <v>93</v>
      </c>
      <c r="C13" s="82"/>
      <c r="D13" s="82"/>
      <c r="E13" s="82"/>
      <c r="F13" s="82"/>
      <c r="G13" s="82"/>
      <c r="H13" s="82"/>
      <c r="I13" s="23"/>
    </row>
    <row r="14" spans="1:9" s="6" customFormat="1" ht="16.5" hidden="1" customHeight="1">
      <c r="A14" s="29"/>
      <c r="B14" s="83" t="s">
        <v>94</v>
      </c>
      <c r="C14" s="83"/>
      <c r="D14" s="83"/>
      <c r="E14" s="83"/>
      <c r="F14" s="83"/>
      <c r="G14" s="83"/>
      <c r="H14" s="83"/>
      <c r="I14" s="24"/>
    </row>
    <row r="15" spans="1:9" s="6" customFormat="1" ht="16.5" hidden="1" customHeight="1">
      <c r="A15" s="29"/>
      <c r="B15" s="83" t="s">
        <v>97</v>
      </c>
      <c r="C15" s="83"/>
      <c r="D15" s="83"/>
      <c r="E15" s="83"/>
      <c r="F15" s="83"/>
      <c r="G15" s="83"/>
      <c r="H15" s="83"/>
      <c r="I15" s="24"/>
    </row>
    <row r="16" spans="1:9" s="5" customFormat="1" ht="16.5" hidden="1" customHeight="1">
      <c r="A16" s="27"/>
      <c r="B16" s="8"/>
      <c r="C16" s="49"/>
      <c r="D16" s="4"/>
      <c r="E16" s="4"/>
      <c r="F16" s="4"/>
      <c r="G16" s="10"/>
      <c r="H16" s="12"/>
    </row>
    <row r="17" spans="1:11" s="5" customFormat="1" ht="15" customHeight="1">
      <c r="A17" s="27" t="s">
        <v>131</v>
      </c>
      <c r="B17" s="8"/>
      <c r="C17" s="49"/>
      <c r="D17" s="4"/>
      <c r="E17" s="4"/>
      <c r="F17" s="4"/>
      <c r="G17" s="4"/>
      <c r="H17" s="12"/>
    </row>
    <row r="18" spans="1:11" s="5" customFormat="1" ht="48.75" customHeight="1">
      <c r="A18" s="71" t="s">
        <v>5</v>
      </c>
      <c r="B18" s="72" t="s">
        <v>0</v>
      </c>
      <c r="C18" s="85" t="s">
        <v>90</v>
      </c>
      <c r="D18" s="86" t="s">
        <v>91</v>
      </c>
      <c r="E18" s="87" t="s">
        <v>130</v>
      </c>
      <c r="F18" s="87"/>
      <c r="G18" s="87"/>
      <c r="H18" s="84" t="s">
        <v>3</v>
      </c>
    </row>
    <row r="19" spans="1:11" s="5" customFormat="1" ht="34.5" customHeight="1">
      <c r="A19" s="71"/>
      <c r="B19" s="72"/>
      <c r="C19" s="85"/>
      <c r="D19" s="86"/>
      <c r="E19" s="19" t="s">
        <v>98</v>
      </c>
      <c r="F19" s="18"/>
      <c r="G19" s="19" t="s">
        <v>99</v>
      </c>
      <c r="H19" s="84"/>
    </row>
    <row r="20" spans="1:11" s="5" customFormat="1" ht="12" customHeight="1">
      <c r="A20" s="71"/>
      <c r="B20" s="72"/>
      <c r="C20" s="51" t="s">
        <v>6</v>
      </c>
      <c r="D20" s="15" t="s">
        <v>7</v>
      </c>
      <c r="E20" s="20" t="s">
        <v>8</v>
      </c>
      <c r="F20" s="18"/>
      <c r="G20" s="20" t="s">
        <v>9</v>
      </c>
      <c r="H20" s="15" t="s">
        <v>10</v>
      </c>
    </row>
    <row r="21" spans="1:11" s="5" customFormat="1">
      <c r="A21" s="30"/>
      <c r="B21" s="16"/>
      <c r="C21" s="52"/>
      <c r="D21" s="17"/>
      <c r="E21" s="12"/>
      <c r="F21" s="12"/>
      <c r="G21" s="12"/>
      <c r="H21" s="12"/>
    </row>
    <row r="22" spans="1:11">
      <c r="A22" s="37" t="s">
        <v>108</v>
      </c>
      <c r="B22" s="36" t="s">
        <v>14</v>
      </c>
      <c r="C22" s="59">
        <f>+C23+C26+C29+C32+C35+C38+C41+C44+C47+C50+C53+C56+C59+C62+C65+C68+C71+C74</f>
        <v>6119351900</v>
      </c>
      <c r="D22" s="59">
        <f t="shared" ref="D22:G22" si="0">+D23+D26+D29+D32+D35+D38+D41+D44+D47+D50+D53+D56+D59+D62+D65+D68+D71+D74</f>
        <v>177272724</v>
      </c>
      <c r="E22" s="59">
        <f t="shared" si="0"/>
        <v>177272724</v>
      </c>
      <c r="F22" s="59"/>
      <c r="G22" s="59">
        <f t="shared" si="0"/>
        <v>0</v>
      </c>
      <c r="H22" s="60"/>
    </row>
    <row r="23" spans="1:11" hidden="1">
      <c r="A23" s="38"/>
      <c r="B23" s="32" t="s">
        <v>11</v>
      </c>
      <c r="C23" s="53">
        <v>2335845700</v>
      </c>
      <c r="D23" s="61">
        <f>+D24+D25</f>
        <v>0</v>
      </c>
      <c r="E23" s="61">
        <f t="shared" ref="E23:G23" si="1">+E24+E25</f>
        <v>0</v>
      </c>
      <c r="F23" s="61"/>
      <c r="G23" s="61">
        <f t="shared" si="1"/>
        <v>0</v>
      </c>
      <c r="H23" s="61"/>
      <c r="J23" s="25"/>
    </row>
    <row r="24" spans="1:11" s="40" customFormat="1" hidden="1">
      <c r="A24" s="39"/>
      <c r="B24" s="33" t="s">
        <v>12</v>
      </c>
      <c r="C24" s="54">
        <v>2335845700</v>
      </c>
      <c r="D24" s="62"/>
      <c r="E24" s="62"/>
      <c r="F24" s="62"/>
      <c r="G24" s="62"/>
      <c r="H24" s="62"/>
      <c r="K24" s="47"/>
    </row>
    <row r="25" spans="1:11" s="40" customFormat="1" hidden="1">
      <c r="A25" s="39"/>
      <c r="B25" s="33" t="s">
        <v>13</v>
      </c>
      <c r="C25" s="54">
        <v>0</v>
      </c>
      <c r="D25" s="63"/>
      <c r="E25" s="63"/>
      <c r="F25" s="63"/>
      <c r="G25" s="63"/>
      <c r="H25" s="63"/>
    </row>
    <row r="26" spans="1:11" hidden="1">
      <c r="A26" s="38"/>
      <c r="B26" s="32" t="s">
        <v>15</v>
      </c>
      <c r="C26" s="53">
        <v>113002900</v>
      </c>
      <c r="D26" s="61">
        <f>+D27+D28</f>
        <v>0</v>
      </c>
      <c r="E26" s="61">
        <f t="shared" ref="E26:G26" si="2">+E27+E28</f>
        <v>0</v>
      </c>
      <c r="F26" s="61"/>
      <c r="G26" s="61">
        <f t="shared" si="2"/>
        <v>0</v>
      </c>
      <c r="H26" s="61"/>
    </row>
    <row r="27" spans="1:11" s="40" customFormat="1" hidden="1">
      <c r="A27" s="39"/>
      <c r="B27" s="33" t="s">
        <v>12</v>
      </c>
      <c r="C27" s="54">
        <v>113002900</v>
      </c>
      <c r="D27" s="62"/>
      <c r="E27" s="62"/>
      <c r="F27" s="62"/>
      <c r="G27" s="62"/>
      <c r="H27" s="62"/>
    </row>
    <row r="28" spans="1:11" s="40" customFormat="1" hidden="1">
      <c r="A28" s="39"/>
      <c r="B28" s="33" t="s">
        <v>13</v>
      </c>
      <c r="C28" s="54">
        <v>0</v>
      </c>
      <c r="D28" s="63"/>
      <c r="E28" s="63"/>
      <c r="F28" s="63"/>
      <c r="G28" s="63"/>
      <c r="H28" s="63"/>
    </row>
    <row r="29" spans="1:11" ht="13.5" hidden="1" customHeight="1">
      <c r="A29" s="38"/>
      <c r="B29" s="32" t="s">
        <v>16</v>
      </c>
      <c r="C29" s="53">
        <v>1772500</v>
      </c>
      <c r="D29" s="61">
        <f>+D30+D31</f>
        <v>0</v>
      </c>
      <c r="E29" s="61">
        <f t="shared" ref="E29:G29" si="3">+E30+E31</f>
        <v>0</v>
      </c>
      <c r="F29" s="61"/>
      <c r="G29" s="61">
        <f t="shared" si="3"/>
        <v>0</v>
      </c>
      <c r="H29" s="61"/>
    </row>
    <row r="30" spans="1:11" s="40" customFormat="1" hidden="1">
      <c r="A30" s="39"/>
      <c r="B30" s="33" t="s">
        <v>12</v>
      </c>
      <c r="C30" s="54">
        <v>1772500</v>
      </c>
      <c r="D30" s="62"/>
      <c r="E30" s="62"/>
      <c r="F30" s="62"/>
      <c r="G30" s="62"/>
      <c r="H30" s="62"/>
    </row>
    <row r="31" spans="1:11" s="40" customFormat="1" hidden="1">
      <c r="A31" s="39"/>
      <c r="B31" s="33" t="s">
        <v>13</v>
      </c>
      <c r="C31" s="54">
        <v>0</v>
      </c>
      <c r="D31" s="63"/>
      <c r="E31" s="63"/>
      <c r="F31" s="63"/>
      <c r="G31" s="63"/>
      <c r="H31" s="63"/>
    </row>
    <row r="32" spans="1:11" hidden="1">
      <c r="A32" s="38"/>
      <c r="B32" s="32" t="s">
        <v>17</v>
      </c>
      <c r="C32" s="53">
        <v>10062200</v>
      </c>
      <c r="D32" s="61">
        <f>+D33+D34</f>
        <v>0</v>
      </c>
      <c r="E32" s="61">
        <f t="shared" ref="E32:G32" si="4">+E33+E34</f>
        <v>0</v>
      </c>
      <c r="F32" s="61"/>
      <c r="G32" s="61">
        <f t="shared" si="4"/>
        <v>0</v>
      </c>
      <c r="H32" s="61"/>
    </row>
    <row r="33" spans="1:8" s="40" customFormat="1" hidden="1">
      <c r="A33" s="39"/>
      <c r="B33" s="33" t="s">
        <v>12</v>
      </c>
      <c r="C33" s="54">
        <v>10062200</v>
      </c>
      <c r="D33" s="62"/>
      <c r="E33" s="62"/>
      <c r="F33" s="62"/>
      <c r="G33" s="62"/>
      <c r="H33" s="62"/>
    </row>
    <row r="34" spans="1:8" s="40" customFormat="1" hidden="1">
      <c r="A34" s="39"/>
      <c r="B34" s="33" t="s">
        <v>13</v>
      </c>
      <c r="C34" s="54">
        <v>0</v>
      </c>
      <c r="D34" s="63"/>
      <c r="E34" s="63"/>
      <c r="F34" s="63"/>
      <c r="G34" s="63"/>
      <c r="H34" s="63"/>
    </row>
    <row r="35" spans="1:8" hidden="1">
      <c r="A35" s="38"/>
      <c r="B35" s="32" t="s">
        <v>18</v>
      </c>
      <c r="C35" s="53">
        <v>37922500</v>
      </c>
      <c r="D35" s="61">
        <f>+D36+D37</f>
        <v>0</v>
      </c>
      <c r="E35" s="61">
        <f t="shared" ref="E35:G35" si="5">+E36+E37</f>
        <v>0</v>
      </c>
      <c r="F35" s="61"/>
      <c r="G35" s="61">
        <f t="shared" si="5"/>
        <v>0</v>
      </c>
      <c r="H35" s="61"/>
    </row>
    <row r="36" spans="1:8" s="40" customFormat="1" hidden="1">
      <c r="A36" s="39"/>
      <c r="B36" s="33" t="s">
        <v>12</v>
      </c>
      <c r="C36" s="54">
        <v>37922500</v>
      </c>
      <c r="D36" s="62"/>
      <c r="E36" s="62"/>
      <c r="F36" s="62"/>
      <c r="G36" s="62"/>
      <c r="H36" s="62"/>
    </row>
    <row r="37" spans="1:8" s="40" customFormat="1" hidden="1">
      <c r="A37" s="39"/>
      <c r="B37" s="33" t="s">
        <v>13</v>
      </c>
      <c r="C37" s="54">
        <v>0</v>
      </c>
      <c r="D37" s="63"/>
      <c r="E37" s="63"/>
      <c r="F37" s="63"/>
      <c r="G37" s="63"/>
      <c r="H37" s="63"/>
    </row>
    <row r="38" spans="1:8" hidden="1">
      <c r="A38" s="38"/>
      <c r="B38" s="32" t="s">
        <v>112</v>
      </c>
      <c r="C38" s="53">
        <v>2766100</v>
      </c>
      <c r="D38" s="61">
        <f>+D39+D40</f>
        <v>0</v>
      </c>
      <c r="E38" s="61">
        <f t="shared" ref="E38:G38" si="6">+E39+E40</f>
        <v>0</v>
      </c>
      <c r="F38" s="61"/>
      <c r="G38" s="61">
        <f t="shared" si="6"/>
        <v>0</v>
      </c>
      <c r="H38" s="61"/>
    </row>
    <row r="39" spans="1:8" s="40" customFormat="1" hidden="1">
      <c r="A39" s="39"/>
      <c r="B39" s="33" t="s">
        <v>12</v>
      </c>
      <c r="C39" s="54">
        <v>2766100</v>
      </c>
      <c r="D39" s="62"/>
      <c r="E39" s="62"/>
      <c r="F39" s="62"/>
      <c r="G39" s="62"/>
      <c r="H39" s="62"/>
    </row>
    <row r="40" spans="1:8" s="40" customFormat="1" hidden="1">
      <c r="A40" s="39"/>
      <c r="B40" s="33" t="s">
        <v>13</v>
      </c>
      <c r="C40" s="54">
        <v>0</v>
      </c>
      <c r="D40" s="63"/>
      <c r="E40" s="63"/>
      <c r="F40" s="63"/>
      <c r="G40" s="63"/>
      <c r="H40" s="63"/>
    </row>
    <row r="41" spans="1:8" hidden="1">
      <c r="A41" s="38"/>
      <c r="B41" s="32" t="s">
        <v>19</v>
      </c>
      <c r="C41" s="53">
        <v>222580400</v>
      </c>
      <c r="D41" s="61">
        <f>+D42+D43</f>
        <v>0</v>
      </c>
      <c r="E41" s="61">
        <f t="shared" ref="E41:G41" si="7">+E42+E43</f>
        <v>0</v>
      </c>
      <c r="F41" s="61"/>
      <c r="G41" s="61">
        <f t="shared" si="7"/>
        <v>0</v>
      </c>
      <c r="H41" s="61"/>
    </row>
    <row r="42" spans="1:8" s="40" customFormat="1" hidden="1">
      <c r="A42" s="39"/>
      <c r="B42" s="33" t="s">
        <v>12</v>
      </c>
      <c r="C42" s="54">
        <v>222580400</v>
      </c>
      <c r="D42" s="62"/>
      <c r="E42" s="62"/>
      <c r="F42" s="62"/>
      <c r="G42" s="62"/>
      <c r="H42" s="62"/>
    </row>
    <row r="43" spans="1:8" s="40" customFormat="1" hidden="1">
      <c r="A43" s="39"/>
      <c r="B43" s="33" t="s">
        <v>13</v>
      </c>
      <c r="C43" s="54">
        <v>0</v>
      </c>
      <c r="D43" s="63"/>
      <c r="E43" s="63"/>
      <c r="F43" s="63"/>
      <c r="G43" s="63"/>
      <c r="H43" s="63"/>
    </row>
    <row r="44" spans="1:8" hidden="1">
      <c r="A44" s="38"/>
      <c r="B44" s="32" t="s">
        <v>113</v>
      </c>
      <c r="C44" s="53">
        <v>604271200</v>
      </c>
      <c r="D44" s="61">
        <f>+D45+D46</f>
        <v>0</v>
      </c>
      <c r="E44" s="61">
        <f t="shared" ref="E44:G44" si="8">+E45+E46</f>
        <v>0</v>
      </c>
      <c r="F44" s="61"/>
      <c r="G44" s="61">
        <f t="shared" si="8"/>
        <v>0</v>
      </c>
      <c r="H44" s="61"/>
    </row>
    <row r="45" spans="1:8" s="40" customFormat="1" hidden="1">
      <c r="A45" s="39"/>
      <c r="B45" s="33" t="s">
        <v>12</v>
      </c>
      <c r="C45" s="54">
        <v>604271200</v>
      </c>
      <c r="D45" s="62"/>
      <c r="E45" s="62"/>
      <c r="F45" s="62"/>
      <c r="G45" s="62"/>
      <c r="H45" s="62"/>
    </row>
    <row r="46" spans="1:8" s="40" customFormat="1" hidden="1">
      <c r="A46" s="39"/>
      <c r="B46" s="33" t="s">
        <v>13</v>
      </c>
      <c r="C46" s="54">
        <v>0</v>
      </c>
      <c r="D46" s="63"/>
      <c r="E46" s="63"/>
      <c r="F46" s="63"/>
      <c r="G46" s="63"/>
      <c r="H46" s="63"/>
    </row>
    <row r="47" spans="1:8" hidden="1">
      <c r="A47" s="38"/>
      <c r="B47" s="32" t="s">
        <v>20</v>
      </c>
      <c r="C47" s="53">
        <v>51868500</v>
      </c>
      <c r="D47" s="61">
        <f>+D48+D49</f>
        <v>0</v>
      </c>
      <c r="E47" s="61">
        <f t="shared" ref="E47:G47" si="9">+E48+E49</f>
        <v>0</v>
      </c>
      <c r="F47" s="61"/>
      <c r="G47" s="61">
        <f t="shared" si="9"/>
        <v>0</v>
      </c>
      <c r="H47" s="61"/>
    </row>
    <row r="48" spans="1:8" s="40" customFormat="1" hidden="1">
      <c r="A48" s="39"/>
      <c r="B48" s="33" t="s">
        <v>12</v>
      </c>
      <c r="C48" s="54">
        <v>51868500</v>
      </c>
      <c r="D48" s="62"/>
      <c r="E48" s="62"/>
      <c r="F48" s="62"/>
      <c r="G48" s="62"/>
      <c r="H48" s="62"/>
    </row>
    <row r="49" spans="1:8" s="40" customFormat="1" hidden="1">
      <c r="A49" s="39"/>
      <c r="B49" s="33" t="s">
        <v>13</v>
      </c>
      <c r="C49" s="54">
        <v>0</v>
      </c>
      <c r="D49" s="63"/>
      <c r="E49" s="63"/>
      <c r="F49" s="63"/>
      <c r="G49" s="63"/>
      <c r="H49" s="63"/>
    </row>
    <row r="50" spans="1:8" ht="29.25" customHeight="1">
      <c r="A50" s="38"/>
      <c r="B50" s="89" t="s">
        <v>21</v>
      </c>
      <c r="C50" s="90">
        <v>177272700</v>
      </c>
      <c r="D50" s="91">
        <f>+D51+D52</f>
        <v>177272724</v>
      </c>
      <c r="E50" s="91">
        <f t="shared" ref="E50:G50" si="10">+E51+E52</f>
        <v>177272724</v>
      </c>
      <c r="F50" s="91"/>
      <c r="G50" s="91">
        <f t="shared" si="10"/>
        <v>0</v>
      </c>
      <c r="H50" s="91"/>
    </row>
    <row r="51" spans="1:8" s="40" customFormat="1">
      <c r="A51" s="39"/>
      <c r="B51" s="33" t="s">
        <v>12</v>
      </c>
      <c r="C51" s="92">
        <v>177272700</v>
      </c>
      <c r="D51" s="93">
        <v>177272724</v>
      </c>
      <c r="E51" s="93">
        <f>+D51</f>
        <v>177272724</v>
      </c>
      <c r="F51" s="93"/>
      <c r="G51" s="93"/>
      <c r="H51" s="93"/>
    </row>
    <row r="52" spans="1:8" s="40" customFormat="1">
      <c r="A52" s="39"/>
      <c r="B52" s="33" t="s">
        <v>13</v>
      </c>
      <c r="C52" s="92">
        <v>0</v>
      </c>
      <c r="D52" s="92">
        <v>0</v>
      </c>
      <c r="E52" s="92">
        <v>0</v>
      </c>
      <c r="F52" s="92"/>
      <c r="G52" s="92">
        <v>0</v>
      </c>
      <c r="H52" s="92"/>
    </row>
    <row r="53" spans="1:8" hidden="1">
      <c r="A53" s="38"/>
      <c r="B53" s="32" t="s">
        <v>22</v>
      </c>
      <c r="C53" s="53">
        <v>33974100</v>
      </c>
      <c r="D53" s="61">
        <f>+D54+D55</f>
        <v>0</v>
      </c>
      <c r="E53" s="61">
        <f t="shared" ref="E53:G53" si="11">+E54+E55</f>
        <v>0</v>
      </c>
      <c r="F53" s="61"/>
      <c r="G53" s="61">
        <f t="shared" si="11"/>
        <v>0</v>
      </c>
      <c r="H53" s="61"/>
    </row>
    <row r="54" spans="1:8" s="40" customFormat="1" hidden="1">
      <c r="A54" s="39"/>
      <c r="B54" s="33" t="s">
        <v>12</v>
      </c>
      <c r="C54" s="54">
        <v>33974100</v>
      </c>
      <c r="D54" s="62"/>
      <c r="E54" s="62"/>
      <c r="F54" s="62"/>
      <c r="G54" s="62"/>
      <c r="H54" s="62"/>
    </row>
    <row r="55" spans="1:8" s="40" customFormat="1" hidden="1">
      <c r="A55" s="39"/>
      <c r="B55" s="33" t="s">
        <v>13</v>
      </c>
      <c r="C55" s="54">
        <v>0</v>
      </c>
      <c r="D55" s="63"/>
      <c r="E55" s="63"/>
      <c r="F55" s="63"/>
      <c r="G55" s="63"/>
      <c r="H55" s="63"/>
    </row>
    <row r="56" spans="1:8" hidden="1">
      <c r="A56" s="38"/>
      <c r="B56" s="32" t="s">
        <v>114</v>
      </c>
      <c r="C56" s="53">
        <v>96927400</v>
      </c>
      <c r="D56" s="61">
        <f>+D57+D58</f>
        <v>0</v>
      </c>
      <c r="E56" s="61">
        <f t="shared" ref="E56:G56" si="12">+E57+E58</f>
        <v>0</v>
      </c>
      <c r="F56" s="61"/>
      <c r="G56" s="61">
        <f t="shared" si="12"/>
        <v>0</v>
      </c>
      <c r="H56" s="61"/>
    </row>
    <row r="57" spans="1:8" s="40" customFormat="1" hidden="1">
      <c r="A57" s="39"/>
      <c r="B57" s="33" t="s">
        <v>12</v>
      </c>
      <c r="C57" s="54">
        <v>96927400</v>
      </c>
      <c r="D57" s="62"/>
      <c r="E57" s="62"/>
      <c r="F57" s="62"/>
      <c r="G57" s="62"/>
      <c r="H57" s="62"/>
    </row>
    <row r="58" spans="1:8" s="40" customFormat="1" hidden="1">
      <c r="A58" s="39"/>
      <c r="B58" s="33" t="s">
        <v>13</v>
      </c>
      <c r="C58" s="54">
        <v>0</v>
      </c>
      <c r="D58" s="63"/>
      <c r="E58" s="63"/>
      <c r="F58" s="63"/>
      <c r="G58" s="63"/>
      <c r="H58" s="63"/>
    </row>
    <row r="59" spans="1:8" hidden="1">
      <c r="A59" s="38"/>
      <c r="B59" s="32" t="s">
        <v>23</v>
      </c>
      <c r="C59" s="53">
        <v>146051000</v>
      </c>
      <c r="D59" s="61">
        <f>+D60+D61</f>
        <v>0</v>
      </c>
      <c r="E59" s="61">
        <f t="shared" ref="E59:G59" si="13">+E60+E61</f>
        <v>0</v>
      </c>
      <c r="F59" s="61"/>
      <c r="G59" s="61">
        <f t="shared" si="13"/>
        <v>0</v>
      </c>
      <c r="H59" s="61"/>
    </row>
    <row r="60" spans="1:8" s="40" customFormat="1" hidden="1">
      <c r="A60" s="39"/>
      <c r="B60" s="33" t="s">
        <v>12</v>
      </c>
      <c r="C60" s="54">
        <v>146051000</v>
      </c>
      <c r="D60" s="62"/>
      <c r="E60" s="62"/>
      <c r="F60" s="62"/>
      <c r="G60" s="62"/>
      <c r="H60" s="62"/>
    </row>
    <row r="61" spans="1:8" s="40" customFormat="1" hidden="1">
      <c r="A61" s="39"/>
      <c r="B61" s="33" t="s">
        <v>13</v>
      </c>
      <c r="C61" s="54">
        <v>0</v>
      </c>
      <c r="D61" s="63"/>
      <c r="E61" s="63"/>
      <c r="F61" s="63"/>
      <c r="G61" s="63"/>
      <c r="H61" s="63"/>
    </row>
    <row r="62" spans="1:8" hidden="1">
      <c r="A62" s="38"/>
      <c r="B62" s="32" t="s">
        <v>24</v>
      </c>
      <c r="C62" s="53">
        <v>437441700</v>
      </c>
      <c r="D62" s="61">
        <f>+D63+D64</f>
        <v>0</v>
      </c>
      <c r="E62" s="61">
        <f t="shared" ref="E62:G62" si="14">+E63+E64</f>
        <v>0</v>
      </c>
      <c r="F62" s="61"/>
      <c r="G62" s="61">
        <f t="shared" si="14"/>
        <v>0</v>
      </c>
      <c r="H62" s="61"/>
    </row>
    <row r="63" spans="1:8" s="40" customFormat="1" hidden="1">
      <c r="A63" s="39"/>
      <c r="B63" s="33" t="s">
        <v>12</v>
      </c>
      <c r="C63" s="54">
        <v>437441700</v>
      </c>
      <c r="D63" s="62"/>
      <c r="E63" s="62"/>
      <c r="F63" s="62"/>
      <c r="G63" s="62"/>
      <c r="H63" s="62"/>
    </row>
    <row r="64" spans="1:8" s="40" customFormat="1" ht="15.75" hidden="1" customHeight="1">
      <c r="A64" s="39"/>
      <c r="B64" s="33" t="s">
        <v>13</v>
      </c>
      <c r="C64" s="54">
        <v>0</v>
      </c>
      <c r="D64" s="63"/>
      <c r="E64" s="63"/>
      <c r="F64" s="63"/>
      <c r="G64" s="63"/>
      <c r="H64" s="63"/>
    </row>
    <row r="65" spans="1:8" hidden="1">
      <c r="A65" s="38"/>
      <c r="B65" s="32" t="s">
        <v>115</v>
      </c>
      <c r="C65" s="53">
        <v>1254712600</v>
      </c>
      <c r="D65" s="61">
        <f>+D66+D67</f>
        <v>0</v>
      </c>
      <c r="E65" s="61">
        <f t="shared" ref="E65:G65" si="15">+E66+E67</f>
        <v>0</v>
      </c>
      <c r="F65" s="61"/>
      <c r="G65" s="61">
        <f t="shared" si="15"/>
        <v>0</v>
      </c>
      <c r="H65" s="61"/>
    </row>
    <row r="66" spans="1:8" s="40" customFormat="1" hidden="1">
      <c r="A66" s="39"/>
      <c r="B66" s="34" t="s">
        <v>12</v>
      </c>
      <c r="C66" s="55">
        <v>1066224300</v>
      </c>
      <c r="D66" s="62"/>
      <c r="E66" s="62"/>
      <c r="F66" s="62"/>
      <c r="G66" s="62"/>
      <c r="H66" s="62"/>
    </row>
    <row r="67" spans="1:8" s="40" customFormat="1" hidden="1">
      <c r="A67" s="39"/>
      <c r="B67" s="33" t="s">
        <v>13</v>
      </c>
      <c r="C67" s="54">
        <v>188488200</v>
      </c>
      <c r="D67" s="63"/>
      <c r="E67" s="63"/>
      <c r="F67" s="63"/>
      <c r="G67" s="63"/>
      <c r="H67" s="63"/>
    </row>
    <row r="68" spans="1:8" hidden="1">
      <c r="A68" s="38"/>
      <c r="B68" s="32" t="s">
        <v>25</v>
      </c>
      <c r="C68" s="53">
        <v>198929600</v>
      </c>
      <c r="D68" s="61">
        <f>+D69+D70</f>
        <v>0</v>
      </c>
      <c r="E68" s="61">
        <f t="shared" ref="E68:G68" si="16">+E69+E70</f>
        <v>0</v>
      </c>
      <c r="F68" s="61"/>
      <c r="G68" s="61">
        <f t="shared" si="16"/>
        <v>0</v>
      </c>
      <c r="H68" s="61"/>
    </row>
    <row r="69" spans="1:8" s="40" customFormat="1" hidden="1">
      <c r="A69" s="39"/>
      <c r="B69" s="33" t="s">
        <v>12</v>
      </c>
      <c r="C69" s="54">
        <v>198929600</v>
      </c>
      <c r="D69" s="62"/>
      <c r="E69" s="62"/>
      <c r="F69" s="62"/>
      <c r="G69" s="62"/>
      <c r="H69" s="62"/>
    </row>
    <row r="70" spans="1:8" s="40" customFormat="1" hidden="1">
      <c r="A70" s="39"/>
      <c r="B70" s="33" t="s">
        <v>13</v>
      </c>
      <c r="C70" s="54">
        <v>0</v>
      </c>
      <c r="D70" s="63"/>
      <c r="E70" s="63"/>
      <c r="F70" s="63"/>
      <c r="G70" s="63"/>
      <c r="H70" s="63"/>
    </row>
    <row r="71" spans="1:8" ht="14.25" hidden="1" customHeight="1">
      <c r="A71" s="38"/>
      <c r="B71" s="32" t="s">
        <v>26</v>
      </c>
      <c r="C71" s="53">
        <v>256691300</v>
      </c>
      <c r="D71" s="61">
        <f>+D72+D73</f>
        <v>0</v>
      </c>
      <c r="E71" s="61">
        <f t="shared" ref="E71:G71" si="17">+E72+E73</f>
        <v>0</v>
      </c>
      <c r="F71" s="61"/>
      <c r="G71" s="61">
        <f t="shared" si="17"/>
        <v>0</v>
      </c>
      <c r="H71" s="61"/>
    </row>
    <row r="72" spans="1:8" s="40" customFormat="1" hidden="1">
      <c r="A72" s="39"/>
      <c r="B72" s="33" t="s">
        <v>12</v>
      </c>
      <c r="C72" s="54">
        <v>256691300</v>
      </c>
      <c r="D72" s="62"/>
      <c r="E72" s="62"/>
      <c r="F72" s="62"/>
      <c r="G72" s="62"/>
      <c r="H72" s="62"/>
    </row>
    <row r="73" spans="1:8" s="40" customFormat="1" hidden="1">
      <c r="A73" s="39"/>
      <c r="B73" s="33" t="s">
        <v>13</v>
      </c>
      <c r="C73" s="54">
        <v>0</v>
      </c>
      <c r="D73" s="63"/>
      <c r="E73" s="63"/>
      <c r="F73" s="63"/>
      <c r="G73" s="63"/>
      <c r="H73" s="63"/>
    </row>
    <row r="74" spans="1:8" hidden="1">
      <c r="A74" s="38"/>
      <c r="B74" s="32" t="s">
        <v>27</v>
      </c>
      <c r="C74" s="53">
        <v>137259500</v>
      </c>
      <c r="D74" s="61">
        <f>+D75+D76</f>
        <v>0</v>
      </c>
      <c r="E74" s="61">
        <f t="shared" ref="E74:G74" si="18">+E75+E76</f>
        <v>0</v>
      </c>
      <c r="F74" s="61"/>
      <c r="G74" s="61">
        <f t="shared" si="18"/>
        <v>0</v>
      </c>
      <c r="H74" s="61"/>
    </row>
    <row r="75" spans="1:8" s="40" customFormat="1" hidden="1">
      <c r="A75" s="39"/>
      <c r="B75" s="33" t="s">
        <v>12</v>
      </c>
      <c r="C75" s="54">
        <v>137259500</v>
      </c>
      <c r="D75" s="62"/>
      <c r="E75" s="62"/>
      <c r="F75" s="62"/>
      <c r="G75" s="62"/>
      <c r="H75" s="62"/>
    </row>
    <row r="76" spans="1:8" s="40" customFormat="1" hidden="1">
      <c r="A76" s="39"/>
      <c r="B76" s="33" t="s">
        <v>13</v>
      </c>
      <c r="C76" s="54">
        <v>0</v>
      </c>
      <c r="D76" s="63"/>
      <c r="E76" s="63"/>
      <c r="F76" s="63"/>
      <c r="G76" s="63"/>
      <c r="H76" s="63"/>
    </row>
    <row r="77" spans="1:8" hidden="1">
      <c r="A77" s="37" t="s">
        <v>109</v>
      </c>
      <c r="B77" s="36" t="s">
        <v>28</v>
      </c>
      <c r="C77" s="64">
        <f>+C78+C81+C84+C87+C90+C93+C96+C99</f>
        <v>1256061900</v>
      </c>
      <c r="D77" s="64">
        <f t="shared" ref="D77:G77" si="19">+D78+D81+D84+D87+D90+D93+D96+D99</f>
        <v>0</v>
      </c>
      <c r="E77" s="64">
        <f t="shared" si="19"/>
        <v>0</v>
      </c>
      <c r="F77" s="64"/>
      <c r="G77" s="64">
        <f t="shared" si="19"/>
        <v>0</v>
      </c>
      <c r="H77" s="65"/>
    </row>
    <row r="78" spans="1:8" hidden="1">
      <c r="A78" s="38"/>
      <c r="B78" s="32" t="s">
        <v>11</v>
      </c>
      <c r="C78" s="53">
        <v>919655500</v>
      </c>
      <c r="D78" s="61">
        <f t="shared" ref="D78" si="20">+D79+D80</f>
        <v>0</v>
      </c>
      <c r="E78" s="61">
        <f t="shared" ref="E78:G78" si="21">+E79+E80</f>
        <v>0</v>
      </c>
      <c r="F78" s="61"/>
      <c r="G78" s="61">
        <f t="shared" si="21"/>
        <v>0</v>
      </c>
      <c r="H78" s="61"/>
    </row>
    <row r="79" spans="1:8" s="40" customFormat="1" hidden="1">
      <c r="A79" s="39"/>
      <c r="B79" s="33" t="s">
        <v>12</v>
      </c>
      <c r="C79" s="54">
        <v>906529400</v>
      </c>
      <c r="D79" s="62"/>
      <c r="E79" s="62"/>
      <c r="F79" s="62"/>
      <c r="G79" s="62"/>
      <c r="H79" s="62"/>
    </row>
    <row r="80" spans="1:8" s="40" customFormat="1" hidden="1">
      <c r="A80" s="39"/>
      <c r="B80" s="33" t="s">
        <v>13</v>
      </c>
      <c r="C80" s="54">
        <v>13126100</v>
      </c>
      <c r="D80" s="63"/>
      <c r="E80" s="63"/>
      <c r="F80" s="63"/>
      <c r="G80" s="63"/>
      <c r="H80" s="63"/>
    </row>
    <row r="81" spans="1:8" hidden="1">
      <c r="A81" s="38"/>
      <c r="B81" s="32" t="s">
        <v>29</v>
      </c>
      <c r="C81" s="53">
        <v>545900</v>
      </c>
      <c r="D81" s="61">
        <f t="shared" ref="D81" si="22">+D82+D83</f>
        <v>0</v>
      </c>
      <c r="E81" s="61">
        <f t="shared" ref="E81:G81" si="23">+E82+E83</f>
        <v>0</v>
      </c>
      <c r="F81" s="61"/>
      <c r="G81" s="61">
        <f t="shared" si="23"/>
        <v>0</v>
      </c>
      <c r="H81" s="61"/>
    </row>
    <row r="82" spans="1:8" s="40" customFormat="1" hidden="1">
      <c r="A82" s="39"/>
      <c r="B82" s="33" t="s">
        <v>12</v>
      </c>
      <c r="C82" s="54">
        <v>545900</v>
      </c>
      <c r="D82" s="62"/>
      <c r="E82" s="62"/>
      <c r="F82" s="62"/>
      <c r="G82" s="62"/>
      <c r="H82" s="62"/>
    </row>
    <row r="83" spans="1:8" s="40" customFormat="1" hidden="1">
      <c r="A83" s="39"/>
      <c r="B83" s="33" t="s">
        <v>13</v>
      </c>
      <c r="C83" s="54">
        <v>0</v>
      </c>
      <c r="D83" s="63"/>
      <c r="E83" s="63"/>
      <c r="F83" s="63"/>
      <c r="G83" s="63"/>
      <c r="H83" s="63"/>
    </row>
    <row r="84" spans="1:8" hidden="1">
      <c r="A84" s="38"/>
      <c r="B84" s="32" t="s">
        <v>30</v>
      </c>
      <c r="C84" s="53">
        <v>1152000</v>
      </c>
      <c r="D84" s="61">
        <f t="shared" ref="D84" si="24">+D85+D86</f>
        <v>0</v>
      </c>
      <c r="E84" s="61">
        <f t="shared" ref="E84:G84" si="25">+E85+E86</f>
        <v>0</v>
      </c>
      <c r="F84" s="61"/>
      <c r="G84" s="61">
        <f t="shared" si="25"/>
        <v>0</v>
      </c>
      <c r="H84" s="61"/>
    </row>
    <row r="85" spans="1:8" s="40" customFormat="1" hidden="1">
      <c r="A85" s="39"/>
      <c r="B85" s="33" t="s">
        <v>12</v>
      </c>
      <c r="C85" s="54">
        <v>1152000</v>
      </c>
      <c r="D85" s="62"/>
      <c r="E85" s="62"/>
      <c r="F85" s="62"/>
      <c r="G85" s="62"/>
      <c r="H85" s="62"/>
    </row>
    <row r="86" spans="1:8" s="40" customFormat="1" hidden="1">
      <c r="A86" s="39"/>
      <c r="B86" s="33" t="s">
        <v>13</v>
      </c>
      <c r="C86" s="54">
        <v>0</v>
      </c>
      <c r="D86" s="63"/>
      <c r="E86" s="63"/>
      <c r="F86" s="63"/>
      <c r="G86" s="63"/>
      <c r="H86" s="63"/>
    </row>
    <row r="87" spans="1:8" hidden="1">
      <c r="A87" s="38"/>
      <c r="B87" s="32" t="s">
        <v>31</v>
      </c>
      <c r="C87" s="53">
        <v>17140200</v>
      </c>
      <c r="D87" s="61">
        <f t="shared" ref="D87" si="26">+D88+D89</f>
        <v>0</v>
      </c>
      <c r="E87" s="61">
        <f t="shared" ref="E87:G87" si="27">+E88+E89</f>
        <v>0</v>
      </c>
      <c r="F87" s="61"/>
      <c r="G87" s="61">
        <f t="shared" si="27"/>
        <v>0</v>
      </c>
      <c r="H87" s="61"/>
    </row>
    <row r="88" spans="1:8" s="40" customFormat="1" hidden="1">
      <c r="A88" s="39"/>
      <c r="B88" s="33" t="s">
        <v>12</v>
      </c>
      <c r="C88" s="54">
        <v>17140200</v>
      </c>
      <c r="D88" s="62"/>
      <c r="E88" s="62"/>
      <c r="F88" s="62"/>
      <c r="G88" s="62"/>
      <c r="H88" s="62"/>
    </row>
    <row r="89" spans="1:8" s="40" customFormat="1" hidden="1">
      <c r="A89" s="39"/>
      <c r="B89" s="33" t="s">
        <v>13</v>
      </c>
      <c r="C89" s="54">
        <v>0</v>
      </c>
      <c r="D89" s="63"/>
      <c r="E89" s="63"/>
      <c r="F89" s="63"/>
      <c r="G89" s="63"/>
      <c r="H89" s="63"/>
    </row>
    <row r="90" spans="1:8" hidden="1">
      <c r="A90" s="38"/>
      <c r="B90" s="32" t="s">
        <v>116</v>
      </c>
      <c r="C90" s="53">
        <v>198300</v>
      </c>
      <c r="D90" s="61">
        <f t="shared" ref="D90" si="28">+D91+D92</f>
        <v>0</v>
      </c>
      <c r="E90" s="61">
        <f t="shared" ref="E90:G90" si="29">+E91+E92</f>
        <v>0</v>
      </c>
      <c r="F90" s="61"/>
      <c r="G90" s="61">
        <f t="shared" si="29"/>
        <v>0</v>
      </c>
      <c r="H90" s="61"/>
    </row>
    <row r="91" spans="1:8" s="40" customFormat="1" hidden="1">
      <c r="A91" s="39"/>
      <c r="B91" s="33" t="s">
        <v>12</v>
      </c>
      <c r="C91" s="54">
        <v>198300</v>
      </c>
      <c r="D91" s="62"/>
      <c r="E91" s="62"/>
      <c r="F91" s="62"/>
      <c r="G91" s="62"/>
      <c r="H91" s="62"/>
    </row>
    <row r="92" spans="1:8" s="40" customFormat="1" hidden="1">
      <c r="A92" s="39"/>
      <c r="B92" s="33" t="s">
        <v>13</v>
      </c>
      <c r="C92" s="54">
        <v>0</v>
      </c>
      <c r="D92" s="63"/>
      <c r="E92" s="63"/>
      <c r="F92" s="63"/>
      <c r="G92" s="63"/>
      <c r="H92" s="63"/>
    </row>
    <row r="93" spans="1:8" hidden="1">
      <c r="A93" s="38"/>
      <c r="B93" s="32" t="s">
        <v>32</v>
      </c>
      <c r="C93" s="53">
        <v>183000</v>
      </c>
      <c r="D93" s="61">
        <f t="shared" ref="D93" si="30">+D94+D95</f>
        <v>0</v>
      </c>
      <c r="E93" s="61">
        <f t="shared" ref="E93:G93" si="31">+E94+E95</f>
        <v>0</v>
      </c>
      <c r="F93" s="61"/>
      <c r="G93" s="61">
        <f t="shared" si="31"/>
        <v>0</v>
      </c>
      <c r="H93" s="61"/>
    </row>
    <row r="94" spans="1:8" s="40" customFormat="1" ht="14.25" hidden="1" customHeight="1">
      <c r="A94" s="39"/>
      <c r="B94" s="33" t="s">
        <v>12</v>
      </c>
      <c r="C94" s="54">
        <v>183000</v>
      </c>
      <c r="D94" s="62"/>
      <c r="E94" s="62"/>
      <c r="F94" s="62"/>
      <c r="G94" s="62"/>
      <c r="H94" s="62"/>
    </row>
    <row r="95" spans="1:8" s="40" customFormat="1" hidden="1">
      <c r="A95" s="39"/>
      <c r="B95" s="33" t="s">
        <v>13</v>
      </c>
      <c r="C95" s="54">
        <v>0</v>
      </c>
      <c r="D95" s="63"/>
      <c r="E95" s="63"/>
      <c r="F95" s="63"/>
      <c r="G95" s="63"/>
      <c r="H95" s="63"/>
    </row>
    <row r="96" spans="1:8" hidden="1">
      <c r="A96" s="38"/>
      <c r="B96" s="32" t="s">
        <v>33</v>
      </c>
      <c r="C96" s="53">
        <v>156968300</v>
      </c>
      <c r="D96" s="61">
        <f t="shared" ref="D96" si="32">+D97+D98</f>
        <v>0</v>
      </c>
      <c r="E96" s="61">
        <f t="shared" ref="E96:G96" si="33">+E97+E98</f>
        <v>0</v>
      </c>
      <c r="F96" s="61"/>
      <c r="G96" s="61">
        <f t="shared" si="33"/>
        <v>0</v>
      </c>
      <c r="H96" s="61"/>
    </row>
    <row r="97" spans="1:8" s="40" customFormat="1" hidden="1">
      <c r="A97" s="39"/>
      <c r="B97" s="33" t="s">
        <v>12</v>
      </c>
      <c r="C97" s="54">
        <v>156968300</v>
      </c>
      <c r="D97" s="62"/>
      <c r="E97" s="62"/>
      <c r="F97" s="62"/>
      <c r="G97" s="62"/>
      <c r="H97" s="62"/>
    </row>
    <row r="98" spans="1:8" s="40" customFormat="1" hidden="1">
      <c r="A98" s="39"/>
      <c r="B98" s="33" t="s">
        <v>13</v>
      </c>
      <c r="C98" s="54">
        <v>0</v>
      </c>
      <c r="D98" s="63"/>
      <c r="E98" s="63"/>
      <c r="F98" s="63"/>
      <c r="G98" s="63"/>
      <c r="H98" s="63"/>
    </row>
    <row r="99" spans="1:8" hidden="1">
      <c r="A99" s="38"/>
      <c r="B99" s="32" t="s">
        <v>34</v>
      </c>
      <c r="C99" s="53">
        <v>160218700</v>
      </c>
      <c r="D99" s="61">
        <f t="shared" ref="D99" si="34">+D100+D101</f>
        <v>0</v>
      </c>
      <c r="E99" s="61">
        <f t="shared" ref="E99:G99" si="35">+E100+E101</f>
        <v>0</v>
      </c>
      <c r="F99" s="61"/>
      <c r="G99" s="61">
        <f t="shared" si="35"/>
        <v>0</v>
      </c>
      <c r="H99" s="61"/>
    </row>
    <row r="100" spans="1:8" s="40" customFormat="1" hidden="1">
      <c r="A100" s="39"/>
      <c r="B100" s="33" t="s">
        <v>12</v>
      </c>
      <c r="C100" s="54">
        <v>160218700</v>
      </c>
      <c r="D100" s="62"/>
      <c r="E100" s="62"/>
      <c r="F100" s="62"/>
      <c r="G100" s="62"/>
      <c r="H100" s="62"/>
    </row>
    <row r="101" spans="1:8" s="40" customFormat="1" hidden="1">
      <c r="A101" s="39"/>
      <c r="B101" s="33" t="s">
        <v>13</v>
      </c>
      <c r="C101" s="54">
        <v>0</v>
      </c>
      <c r="D101" s="63"/>
      <c r="E101" s="63"/>
      <c r="F101" s="63"/>
      <c r="G101" s="63"/>
      <c r="H101" s="63"/>
    </row>
    <row r="102" spans="1:8" hidden="1">
      <c r="A102" s="37" t="s">
        <v>110</v>
      </c>
      <c r="B102" s="36" t="s">
        <v>35</v>
      </c>
      <c r="C102" s="64">
        <f>+C103+C106+C109+C112+C115+C118+C121+C124+C127+C130+C133+C136+C139+C142+C145+C148+C151+C154+C157+C160+C163+C166+C169</f>
        <v>31477248300</v>
      </c>
      <c r="D102" s="64">
        <f t="shared" ref="D102:G102" si="36">+D103+D106+D109+D112+D115+D118+D121+D124+D127+D130+D133+D136+D139+D142+D145+D148+D151+D154+D157+D160+D163+D166+D169</f>
        <v>0</v>
      </c>
      <c r="E102" s="64">
        <f t="shared" si="36"/>
        <v>0</v>
      </c>
      <c r="F102" s="64"/>
      <c r="G102" s="64">
        <f t="shared" si="36"/>
        <v>0</v>
      </c>
      <c r="H102" s="65"/>
    </row>
    <row r="103" spans="1:8" hidden="1">
      <c r="A103" s="38"/>
      <c r="B103" s="32" t="s">
        <v>11</v>
      </c>
      <c r="C103" s="53">
        <v>25190042400</v>
      </c>
      <c r="D103" s="61">
        <f t="shared" ref="D103:D166" si="37">+D104+D105</f>
        <v>0</v>
      </c>
      <c r="E103" s="61">
        <f t="shared" ref="E103:G103" si="38">+E104+E105</f>
        <v>0</v>
      </c>
      <c r="F103" s="61"/>
      <c r="G103" s="61">
        <f t="shared" si="38"/>
        <v>0</v>
      </c>
      <c r="H103" s="61"/>
    </row>
    <row r="104" spans="1:8" s="40" customFormat="1" hidden="1">
      <c r="A104" s="39"/>
      <c r="B104" s="33" t="s">
        <v>12</v>
      </c>
      <c r="C104" s="54">
        <v>579393400</v>
      </c>
      <c r="D104" s="62"/>
      <c r="E104" s="62"/>
      <c r="F104" s="62"/>
      <c r="G104" s="62"/>
      <c r="H104" s="62"/>
    </row>
    <row r="105" spans="1:8" s="40" customFormat="1" hidden="1">
      <c r="A105" s="39"/>
      <c r="B105" s="33" t="s">
        <v>13</v>
      </c>
      <c r="C105" s="54">
        <v>24610649000</v>
      </c>
      <c r="D105" s="63"/>
      <c r="E105" s="63"/>
      <c r="F105" s="63"/>
      <c r="G105" s="63"/>
      <c r="H105" s="63"/>
    </row>
    <row r="106" spans="1:8" hidden="1">
      <c r="A106" s="38"/>
      <c r="B106" s="32" t="s">
        <v>36</v>
      </c>
      <c r="C106" s="53">
        <v>473304200</v>
      </c>
      <c r="D106" s="61">
        <f t="shared" si="37"/>
        <v>0</v>
      </c>
      <c r="E106" s="61">
        <f t="shared" ref="E106:G106" si="39">+E107+E108</f>
        <v>0</v>
      </c>
      <c r="F106" s="61"/>
      <c r="G106" s="61">
        <f t="shared" si="39"/>
        <v>0</v>
      </c>
      <c r="H106" s="61"/>
    </row>
    <row r="107" spans="1:8" s="40" customFormat="1" hidden="1">
      <c r="A107" s="39"/>
      <c r="B107" s="33" t="s">
        <v>12</v>
      </c>
      <c r="C107" s="54">
        <v>230622000</v>
      </c>
      <c r="D107" s="62"/>
      <c r="E107" s="62"/>
      <c r="F107" s="62"/>
      <c r="G107" s="62"/>
      <c r="H107" s="62"/>
    </row>
    <row r="108" spans="1:8" s="40" customFormat="1" hidden="1">
      <c r="A108" s="39"/>
      <c r="B108" s="33" t="s">
        <v>13</v>
      </c>
      <c r="C108" s="54">
        <v>242682200</v>
      </c>
      <c r="D108" s="63"/>
      <c r="E108" s="63"/>
      <c r="F108" s="63"/>
      <c r="G108" s="63"/>
      <c r="H108" s="63"/>
    </row>
    <row r="109" spans="1:8" hidden="1">
      <c r="A109" s="38"/>
      <c r="B109" s="32" t="s">
        <v>117</v>
      </c>
      <c r="C109" s="53">
        <v>19577400</v>
      </c>
      <c r="D109" s="61">
        <f t="shared" si="37"/>
        <v>0</v>
      </c>
      <c r="E109" s="61">
        <f t="shared" ref="E109:G109" si="40">+E110+E111</f>
        <v>0</v>
      </c>
      <c r="F109" s="61"/>
      <c r="G109" s="61">
        <f t="shared" si="40"/>
        <v>0</v>
      </c>
      <c r="H109" s="61"/>
    </row>
    <row r="110" spans="1:8" s="40" customFormat="1" hidden="1">
      <c r="A110" s="39"/>
      <c r="B110" s="33" t="s">
        <v>12</v>
      </c>
      <c r="C110" s="54">
        <v>19577400</v>
      </c>
      <c r="D110" s="62"/>
      <c r="E110" s="62"/>
      <c r="F110" s="62"/>
      <c r="G110" s="62"/>
      <c r="H110" s="62"/>
    </row>
    <row r="111" spans="1:8" s="40" customFormat="1" hidden="1">
      <c r="A111" s="39"/>
      <c r="B111" s="33" t="s">
        <v>13</v>
      </c>
      <c r="C111" s="54">
        <v>0</v>
      </c>
      <c r="D111" s="63"/>
      <c r="E111" s="63"/>
      <c r="F111" s="63"/>
      <c r="G111" s="63"/>
      <c r="H111" s="63"/>
    </row>
    <row r="112" spans="1:8" hidden="1">
      <c r="A112" s="38"/>
      <c r="B112" s="32" t="s">
        <v>37</v>
      </c>
      <c r="C112" s="53">
        <v>236360500</v>
      </c>
      <c r="D112" s="61">
        <f t="shared" si="37"/>
        <v>0</v>
      </c>
      <c r="E112" s="61">
        <f t="shared" ref="E112:G112" si="41">+E113+E114</f>
        <v>0</v>
      </c>
      <c r="F112" s="61"/>
      <c r="G112" s="61">
        <f t="shared" si="41"/>
        <v>0</v>
      </c>
      <c r="H112" s="61"/>
    </row>
    <row r="113" spans="1:8" s="40" customFormat="1" hidden="1">
      <c r="A113" s="39"/>
      <c r="B113" s="33" t="s">
        <v>12</v>
      </c>
      <c r="C113" s="54">
        <v>236360500</v>
      </c>
      <c r="D113" s="62"/>
      <c r="E113" s="62"/>
      <c r="F113" s="62"/>
      <c r="G113" s="62"/>
      <c r="H113" s="62"/>
    </row>
    <row r="114" spans="1:8" s="40" customFormat="1" hidden="1">
      <c r="A114" s="39"/>
      <c r="B114" s="33" t="s">
        <v>13</v>
      </c>
      <c r="C114" s="54">
        <v>0</v>
      </c>
      <c r="D114" s="63"/>
      <c r="E114" s="63"/>
      <c r="F114" s="63"/>
      <c r="G114" s="63"/>
      <c r="H114" s="63"/>
    </row>
    <row r="115" spans="1:8" hidden="1">
      <c r="A115" s="38"/>
      <c r="B115" s="32" t="s">
        <v>118</v>
      </c>
      <c r="C115" s="53">
        <v>11341800</v>
      </c>
      <c r="D115" s="61">
        <f t="shared" si="37"/>
        <v>0</v>
      </c>
      <c r="E115" s="61">
        <f t="shared" ref="E115:G115" si="42">+E116+E117</f>
        <v>0</v>
      </c>
      <c r="F115" s="61"/>
      <c r="G115" s="61">
        <f t="shared" si="42"/>
        <v>0</v>
      </c>
      <c r="H115" s="61"/>
    </row>
    <row r="116" spans="1:8" s="40" customFormat="1" hidden="1">
      <c r="A116" s="39"/>
      <c r="B116" s="33" t="s">
        <v>12</v>
      </c>
      <c r="C116" s="54">
        <v>11341800</v>
      </c>
      <c r="D116" s="62"/>
      <c r="E116" s="62"/>
      <c r="F116" s="62"/>
      <c r="G116" s="62"/>
      <c r="H116" s="62"/>
    </row>
    <row r="117" spans="1:8" s="40" customFormat="1" hidden="1">
      <c r="A117" s="39"/>
      <c r="B117" s="33" t="s">
        <v>13</v>
      </c>
      <c r="C117" s="54">
        <v>0</v>
      </c>
      <c r="D117" s="63"/>
      <c r="E117" s="63"/>
      <c r="F117" s="63"/>
      <c r="G117" s="63"/>
      <c r="H117" s="63"/>
    </row>
    <row r="118" spans="1:8" hidden="1">
      <c r="A118" s="38"/>
      <c r="B118" s="32" t="s">
        <v>38</v>
      </c>
      <c r="C118" s="53">
        <v>79140100</v>
      </c>
      <c r="D118" s="61">
        <f t="shared" si="37"/>
        <v>0</v>
      </c>
      <c r="E118" s="61">
        <f t="shared" ref="E118:G118" si="43">+E119+E120</f>
        <v>0</v>
      </c>
      <c r="F118" s="61"/>
      <c r="G118" s="61">
        <f t="shared" si="43"/>
        <v>0</v>
      </c>
      <c r="H118" s="61"/>
    </row>
    <row r="119" spans="1:8" s="40" customFormat="1" hidden="1">
      <c r="A119" s="39"/>
      <c r="B119" s="33" t="s">
        <v>12</v>
      </c>
      <c r="C119" s="54">
        <v>24140100</v>
      </c>
      <c r="D119" s="62"/>
      <c r="E119" s="62"/>
      <c r="F119" s="62"/>
      <c r="G119" s="62"/>
      <c r="H119" s="62"/>
    </row>
    <row r="120" spans="1:8" s="40" customFormat="1" hidden="1">
      <c r="A120" s="39"/>
      <c r="B120" s="33" t="s">
        <v>13</v>
      </c>
      <c r="C120" s="54">
        <v>55000000</v>
      </c>
      <c r="D120" s="63"/>
      <c r="E120" s="63"/>
      <c r="F120" s="63"/>
      <c r="G120" s="63"/>
      <c r="H120" s="63"/>
    </row>
    <row r="121" spans="1:8" hidden="1">
      <c r="A121" s="38"/>
      <c r="B121" s="32" t="s">
        <v>39</v>
      </c>
      <c r="C121" s="53">
        <v>9668000</v>
      </c>
      <c r="D121" s="61">
        <f t="shared" si="37"/>
        <v>0</v>
      </c>
      <c r="E121" s="61">
        <f t="shared" ref="E121:G121" si="44">+E122+E123</f>
        <v>0</v>
      </c>
      <c r="F121" s="61"/>
      <c r="G121" s="61">
        <f t="shared" si="44"/>
        <v>0</v>
      </c>
      <c r="H121" s="61"/>
    </row>
    <row r="122" spans="1:8" s="40" customFormat="1" hidden="1">
      <c r="A122" s="39"/>
      <c r="B122" s="33" t="s">
        <v>12</v>
      </c>
      <c r="C122" s="54">
        <v>9668000</v>
      </c>
      <c r="D122" s="62"/>
      <c r="E122" s="62"/>
      <c r="F122" s="62"/>
      <c r="G122" s="62"/>
      <c r="H122" s="62"/>
    </row>
    <row r="123" spans="1:8" s="40" customFormat="1" hidden="1">
      <c r="A123" s="39"/>
      <c r="B123" s="33" t="s">
        <v>13</v>
      </c>
      <c r="C123" s="54">
        <v>0</v>
      </c>
      <c r="D123" s="63"/>
      <c r="E123" s="63"/>
      <c r="F123" s="63"/>
      <c r="G123" s="63"/>
      <c r="H123" s="63"/>
    </row>
    <row r="124" spans="1:8" hidden="1">
      <c r="A124" s="38"/>
      <c r="B124" s="32" t="s">
        <v>40</v>
      </c>
      <c r="C124" s="53">
        <v>241932600</v>
      </c>
      <c r="D124" s="61">
        <f t="shared" si="37"/>
        <v>0</v>
      </c>
      <c r="E124" s="61">
        <f t="shared" ref="E124:G124" si="45">+E125+E126</f>
        <v>0</v>
      </c>
      <c r="F124" s="61"/>
      <c r="G124" s="61">
        <f t="shared" si="45"/>
        <v>0</v>
      </c>
      <c r="H124" s="61"/>
    </row>
    <row r="125" spans="1:8" s="40" customFormat="1" hidden="1">
      <c r="A125" s="39"/>
      <c r="B125" s="33" t="s">
        <v>12</v>
      </c>
      <c r="C125" s="54">
        <v>16426099.999999998</v>
      </c>
      <c r="D125" s="62"/>
      <c r="E125" s="62"/>
      <c r="F125" s="62"/>
      <c r="G125" s="62"/>
      <c r="H125" s="62"/>
    </row>
    <row r="126" spans="1:8" s="40" customFormat="1" hidden="1">
      <c r="A126" s="39"/>
      <c r="B126" s="33" t="s">
        <v>13</v>
      </c>
      <c r="C126" s="54">
        <v>225506500</v>
      </c>
      <c r="D126" s="63"/>
      <c r="E126" s="63"/>
      <c r="F126" s="63"/>
      <c r="G126" s="63"/>
      <c r="H126" s="63"/>
    </row>
    <row r="127" spans="1:8" hidden="1">
      <c r="A127" s="38"/>
      <c r="B127" s="32" t="s">
        <v>41</v>
      </c>
      <c r="C127" s="53">
        <v>12259800</v>
      </c>
      <c r="D127" s="61">
        <f t="shared" si="37"/>
        <v>0</v>
      </c>
      <c r="E127" s="61">
        <f t="shared" ref="E127:G127" si="46">+E128+E129</f>
        <v>0</v>
      </c>
      <c r="F127" s="61"/>
      <c r="G127" s="61">
        <f t="shared" si="46"/>
        <v>0</v>
      </c>
      <c r="H127" s="61"/>
    </row>
    <row r="128" spans="1:8" s="40" customFormat="1" hidden="1">
      <c r="A128" s="39"/>
      <c r="B128" s="33" t="s">
        <v>12</v>
      </c>
      <c r="C128" s="54">
        <v>12259800</v>
      </c>
      <c r="D128" s="62"/>
      <c r="E128" s="62"/>
      <c r="F128" s="62"/>
      <c r="G128" s="62"/>
      <c r="H128" s="62"/>
    </row>
    <row r="129" spans="1:8" s="40" customFormat="1" hidden="1">
      <c r="A129" s="39"/>
      <c r="B129" s="33" t="s">
        <v>13</v>
      </c>
      <c r="C129" s="54">
        <v>0</v>
      </c>
      <c r="D129" s="63"/>
      <c r="E129" s="63"/>
      <c r="F129" s="63"/>
      <c r="G129" s="63"/>
      <c r="H129" s="63"/>
    </row>
    <row r="130" spans="1:8" hidden="1">
      <c r="A130" s="38"/>
      <c r="B130" s="32" t="s">
        <v>42</v>
      </c>
      <c r="C130" s="53">
        <v>43327400</v>
      </c>
      <c r="D130" s="61">
        <f t="shared" si="37"/>
        <v>0</v>
      </c>
      <c r="E130" s="61">
        <f t="shared" ref="E130:G130" si="47">+E131+E132</f>
        <v>0</v>
      </c>
      <c r="F130" s="61"/>
      <c r="G130" s="61">
        <f t="shared" si="47"/>
        <v>0</v>
      </c>
      <c r="H130" s="61"/>
    </row>
    <row r="131" spans="1:8" s="40" customFormat="1" hidden="1">
      <c r="A131" s="39"/>
      <c r="B131" s="33" t="s">
        <v>12</v>
      </c>
      <c r="C131" s="54">
        <v>43327400</v>
      </c>
      <c r="D131" s="62"/>
      <c r="E131" s="62"/>
      <c r="F131" s="62"/>
      <c r="G131" s="62"/>
      <c r="H131" s="62"/>
    </row>
    <row r="132" spans="1:8" s="40" customFormat="1" hidden="1">
      <c r="A132" s="39"/>
      <c r="B132" s="33" t="s">
        <v>13</v>
      </c>
      <c r="C132" s="54">
        <v>0</v>
      </c>
      <c r="D132" s="63"/>
      <c r="E132" s="63"/>
      <c r="F132" s="63"/>
      <c r="G132" s="63"/>
      <c r="H132" s="63"/>
    </row>
    <row r="133" spans="1:8" hidden="1">
      <c r="A133" s="38"/>
      <c r="B133" s="32" t="s">
        <v>43</v>
      </c>
      <c r="C133" s="53">
        <v>8345900</v>
      </c>
      <c r="D133" s="61">
        <f t="shared" si="37"/>
        <v>0</v>
      </c>
      <c r="E133" s="61">
        <f t="shared" ref="E133:G133" si="48">+E134+E135</f>
        <v>0</v>
      </c>
      <c r="F133" s="61"/>
      <c r="G133" s="61">
        <f t="shared" si="48"/>
        <v>0</v>
      </c>
      <c r="H133" s="61"/>
    </row>
    <row r="134" spans="1:8" s="40" customFormat="1" ht="13.5" hidden="1" customHeight="1">
      <c r="A134" s="39"/>
      <c r="B134" s="33" t="s">
        <v>12</v>
      </c>
      <c r="C134" s="54">
        <v>8345900</v>
      </c>
      <c r="D134" s="62"/>
      <c r="E134" s="62"/>
      <c r="F134" s="62"/>
      <c r="G134" s="62"/>
      <c r="H134" s="62"/>
    </row>
    <row r="135" spans="1:8" s="40" customFormat="1" hidden="1">
      <c r="A135" s="39"/>
      <c r="B135" s="33" t="s">
        <v>13</v>
      </c>
      <c r="C135" s="54">
        <v>0</v>
      </c>
      <c r="D135" s="63"/>
      <c r="E135" s="63"/>
      <c r="F135" s="63"/>
      <c r="G135" s="63"/>
      <c r="H135" s="63"/>
    </row>
    <row r="136" spans="1:8" hidden="1">
      <c r="A136" s="38"/>
      <c r="B136" s="32" t="s">
        <v>44</v>
      </c>
      <c r="C136" s="53">
        <v>511005800</v>
      </c>
      <c r="D136" s="61">
        <f t="shared" si="37"/>
        <v>0</v>
      </c>
      <c r="E136" s="61">
        <f t="shared" ref="E136:G136" si="49">+E137+E138</f>
        <v>0</v>
      </c>
      <c r="F136" s="61"/>
      <c r="G136" s="61">
        <f t="shared" si="49"/>
        <v>0</v>
      </c>
      <c r="H136" s="61"/>
    </row>
    <row r="137" spans="1:8" s="40" customFormat="1" hidden="1">
      <c r="A137" s="39"/>
      <c r="B137" s="34" t="s">
        <v>12</v>
      </c>
      <c r="C137" s="55">
        <v>38481500</v>
      </c>
      <c r="D137" s="62"/>
      <c r="E137" s="62"/>
      <c r="F137" s="62"/>
      <c r="G137" s="62"/>
      <c r="H137" s="62"/>
    </row>
    <row r="138" spans="1:8" s="40" customFormat="1" hidden="1">
      <c r="A138" s="39"/>
      <c r="B138" s="33" t="s">
        <v>13</v>
      </c>
      <c r="C138" s="54">
        <v>472524300</v>
      </c>
      <c r="D138" s="63"/>
      <c r="E138" s="63"/>
      <c r="F138" s="63"/>
      <c r="G138" s="63"/>
      <c r="H138" s="63"/>
    </row>
    <row r="139" spans="1:8" hidden="1">
      <c r="A139" s="38"/>
      <c r="B139" s="32" t="s">
        <v>45</v>
      </c>
      <c r="C139" s="53">
        <v>2806200</v>
      </c>
      <c r="D139" s="61">
        <f t="shared" si="37"/>
        <v>0</v>
      </c>
      <c r="E139" s="61">
        <f t="shared" ref="E139:G139" si="50">+E140+E141</f>
        <v>0</v>
      </c>
      <c r="F139" s="61"/>
      <c r="G139" s="61">
        <f t="shared" si="50"/>
        <v>0</v>
      </c>
      <c r="H139" s="61"/>
    </row>
    <row r="140" spans="1:8" s="40" customFormat="1" hidden="1">
      <c r="A140" s="39"/>
      <c r="B140" s="33" t="s">
        <v>12</v>
      </c>
      <c r="C140" s="54">
        <v>2806200</v>
      </c>
      <c r="D140" s="62"/>
      <c r="E140" s="62"/>
      <c r="F140" s="62"/>
      <c r="G140" s="62"/>
      <c r="H140" s="62"/>
    </row>
    <row r="141" spans="1:8" s="40" customFormat="1" hidden="1">
      <c r="A141" s="39"/>
      <c r="B141" s="33" t="s">
        <v>13</v>
      </c>
      <c r="C141" s="54">
        <v>0</v>
      </c>
      <c r="D141" s="63"/>
      <c r="E141" s="63"/>
      <c r="F141" s="63"/>
      <c r="G141" s="63"/>
      <c r="H141" s="63"/>
    </row>
    <row r="142" spans="1:8" hidden="1">
      <c r="A142" s="38"/>
      <c r="B142" s="32" t="s">
        <v>119</v>
      </c>
      <c r="C142" s="53">
        <v>266259000</v>
      </c>
      <c r="D142" s="61">
        <f t="shared" si="37"/>
        <v>0</v>
      </c>
      <c r="E142" s="61">
        <f t="shared" ref="E142:G142" si="51">+E143+E144</f>
        <v>0</v>
      </c>
      <c r="F142" s="61"/>
      <c r="G142" s="61">
        <f t="shared" si="51"/>
        <v>0</v>
      </c>
      <c r="H142" s="61"/>
    </row>
    <row r="143" spans="1:8" s="40" customFormat="1" hidden="1">
      <c r="A143" s="39"/>
      <c r="B143" s="33" t="s">
        <v>12</v>
      </c>
      <c r="C143" s="54">
        <v>81479400</v>
      </c>
      <c r="D143" s="62"/>
      <c r="E143" s="62"/>
      <c r="F143" s="62"/>
      <c r="G143" s="62"/>
      <c r="H143" s="62"/>
    </row>
    <row r="144" spans="1:8" s="40" customFormat="1" hidden="1">
      <c r="A144" s="39"/>
      <c r="B144" s="33" t="s">
        <v>13</v>
      </c>
      <c r="C144" s="54">
        <v>184779600</v>
      </c>
      <c r="D144" s="63"/>
      <c r="E144" s="63"/>
      <c r="F144" s="63"/>
      <c r="G144" s="63"/>
      <c r="H144" s="63"/>
    </row>
    <row r="145" spans="1:8" hidden="1">
      <c r="A145" s="38"/>
      <c r="B145" s="32" t="s">
        <v>46</v>
      </c>
      <c r="C145" s="53">
        <v>5375500</v>
      </c>
      <c r="D145" s="61">
        <f t="shared" si="37"/>
        <v>0</v>
      </c>
      <c r="E145" s="61">
        <f t="shared" ref="E145:G145" si="52">+E146+E147</f>
        <v>0</v>
      </c>
      <c r="F145" s="61"/>
      <c r="G145" s="61">
        <f t="shared" si="52"/>
        <v>0</v>
      </c>
      <c r="H145" s="61"/>
    </row>
    <row r="146" spans="1:8" s="40" customFormat="1" hidden="1">
      <c r="A146" s="39"/>
      <c r="B146" s="33" t="s">
        <v>12</v>
      </c>
      <c r="C146" s="54">
        <v>5375500</v>
      </c>
      <c r="D146" s="62"/>
      <c r="E146" s="62"/>
      <c r="F146" s="62"/>
      <c r="G146" s="62"/>
      <c r="H146" s="62"/>
    </row>
    <row r="147" spans="1:8" s="40" customFormat="1" hidden="1">
      <c r="A147" s="39"/>
      <c r="B147" s="33" t="s">
        <v>13</v>
      </c>
      <c r="C147" s="54">
        <v>0</v>
      </c>
      <c r="D147" s="63"/>
      <c r="E147" s="63"/>
      <c r="F147" s="63"/>
      <c r="G147" s="63"/>
      <c r="H147" s="63"/>
    </row>
    <row r="148" spans="1:8" hidden="1">
      <c r="A148" s="38"/>
      <c r="B148" s="32" t="s">
        <v>47</v>
      </c>
      <c r="C148" s="53">
        <v>456600</v>
      </c>
      <c r="D148" s="61">
        <f t="shared" si="37"/>
        <v>0</v>
      </c>
      <c r="E148" s="61">
        <f t="shared" ref="E148:G148" si="53">+E149+E150</f>
        <v>0</v>
      </c>
      <c r="F148" s="61"/>
      <c r="G148" s="61">
        <f t="shared" si="53"/>
        <v>0</v>
      </c>
      <c r="H148" s="61"/>
    </row>
    <row r="149" spans="1:8" s="40" customFormat="1" hidden="1">
      <c r="A149" s="39"/>
      <c r="B149" s="33" t="s">
        <v>12</v>
      </c>
      <c r="C149" s="54">
        <v>456600</v>
      </c>
      <c r="D149" s="62"/>
      <c r="E149" s="62"/>
      <c r="F149" s="62"/>
      <c r="G149" s="62"/>
      <c r="H149" s="62"/>
    </row>
    <row r="150" spans="1:8" s="40" customFormat="1" hidden="1">
      <c r="A150" s="39"/>
      <c r="B150" s="33" t="s">
        <v>13</v>
      </c>
      <c r="C150" s="54">
        <v>0</v>
      </c>
      <c r="D150" s="63"/>
      <c r="E150" s="63"/>
      <c r="F150" s="63"/>
      <c r="G150" s="63"/>
      <c r="H150" s="63"/>
    </row>
    <row r="151" spans="1:8" hidden="1">
      <c r="A151" s="38"/>
      <c r="B151" s="32" t="s">
        <v>48</v>
      </c>
      <c r="C151" s="53">
        <v>20679600</v>
      </c>
      <c r="D151" s="61">
        <f t="shared" si="37"/>
        <v>0</v>
      </c>
      <c r="E151" s="61">
        <f t="shared" ref="E151:G151" si="54">+E152+E153</f>
        <v>0</v>
      </c>
      <c r="F151" s="61"/>
      <c r="G151" s="61">
        <f t="shared" si="54"/>
        <v>0</v>
      </c>
      <c r="H151" s="61"/>
    </row>
    <row r="152" spans="1:8" s="40" customFormat="1" hidden="1">
      <c r="A152" s="39"/>
      <c r="B152" s="33" t="s">
        <v>12</v>
      </c>
      <c r="C152" s="54">
        <v>20679600</v>
      </c>
      <c r="D152" s="62"/>
      <c r="E152" s="62"/>
      <c r="F152" s="62"/>
      <c r="G152" s="62"/>
      <c r="H152" s="62"/>
    </row>
    <row r="153" spans="1:8" s="40" customFormat="1" hidden="1">
      <c r="A153" s="39"/>
      <c r="B153" s="33" t="s">
        <v>13</v>
      </c>
      <c r="C153" s="54">
        <v>0</v>
      </c>
      <c r="D153" s="63"/>
      <c r="E153" s="63"/>
      <c r="F153" s="63"/>
      <c r="G153" s="63"/>
      <c r="H153" s="63"/>
    </row>
    <row r="154" spans="1:8" hidden="1">
      <c r="A154" s="38"/>
      <c r="B154" s="32" t="s">
        <v>49</v>
      </c>
      <c r="C154" s="53">
        <v>1454636400</v>
      </c>
      <c r="D154" s="61">
        <f t="shared" si="37"/>
        <v>0</v>
      </c>
      <c r="E154" s="61">
        <f t="shared" ref="E154:G154" si="55">+E155+E156</f>
        <v>0</v>
      </c>
      <c r="F154" s="61"/>
      <c r="G154" s="61">
        <f t="shared" si="55"/>
        <v>0</v>
      </c>
      <c r="H154" s="61"/>
    </row>
    <row r="155" spans="1:8" s="40" customFormat="1" hidden="1">
      <c r="A155" s="39"/>
      <c r="B155" s="33" t="s">
        <v>12</v>
      </c>
      <c r="C155" s="54">
        <v>97769500</v>
      </c>
      <c r="D155" s="62"/>
      <c r="E155" s="62"/>
      <c r="F155" s="62"/>
      <c r="G155" s="62"/>
      <c r="H155" s="62"/>
    </row>
    <row r="156" spans="1:8" s="40" customFormat="1" hidden="1">
      <c r="A156" s="39"/>
      <c r="B156" s="33" t="s">
        <v>13</v>
      </c>
      <c r="C156" s="54">
        <v>1356866900</v>
      </c>
      <c r="D156" s="63"/>
      <c r="E156" s="63"/>
      <c r="F156" s="63"/>
      <c r="G156" s="63"/>
      <c r="H156" s="63"/>
    </row>
    <row r="157" spans="1:8" hidden="1">
      <c r="A157" s="38"/>
      <c r="B157" s="32" t="s">
        <v>50</v>
      </c>
      <c r="C157" s="53">
        <v>967900</v>
      </c>
      <c r="D157" s="61">
        <f t="shared" si="37"/>
        <v>0</v>
      </c>
      <c r="E157" s="61">
        <f t="shared" ref="E157:G157" si="56">+E158+E159</f>
        <v>0</v>
      </c>
      <c r="F157" s="61"/>
      <c r="G157" s="61">
        <f t="shared" si="56"/>
        <v>0</v>
      </c>
      <c r="H157" s="61"/>
    </row>
    <row r="158" spans="1:8" s="40" customFormat="1" hidden="1">
      <c r="A158" s="39"/>
      <c r="B158" s="33" t="s">
        <v>12</v>
      </c>
      <c r="C158" s="54">
        <v>967900</v>
      </c>
      <c r="D158" s="62"/>
      <c r="E158" s="62"/>
      <c r="F158" s="62"/>
      <c r="G158" s="62"/>
      <c r="H158" s="62"/>
    </row>
    <row r="159" spans="1:8" s="40" customFormat="1" hidden="1">
      <c r="A159" s="39"/>
      <c r="B159" s="33" t="s">
        <v>13</v>
      </c>
      <c r="C159" s="54">
        <v>0</v>
      </c>
      <c r="D159" s="63"/>
      <c r="E159" s="63"/>
      <c r="F159" s="63"/>
      <c r="G159" s="63"/>
      <c r="H159" s="63"/>
    </row>
    <row r="160" spans="1:8" hidden="1">
      <c r="A160" s="38"/>
      <c r="B160" s="32" t="s">
        <v>51</v>
      </c>
      <c r="C160" s="53">
        <v>7932100</v>
      </c>
      <c r="D160" s="61">
        <f t="shared" si="37"/>
        <v>0</v>
      </c>
      <c r="E160" s="61">
        <f t="shared" ref="E160:G160" si="57">+E161+E162</f>
        <v>0</v>
      </c>
      <c r="F160" s="61"/>
      <c r="G160" s="61">
        <f t="shared" si="57"/>
        <v>0</v>
      </c>
      <c r="H160" s="61"/>
    </row>
    <row r="161" spans="1:8" s="40" customFormat="1" hidden="1">
      <c r="A161" s="39"/>
      <c r="B161" s="33" t="s">
        <v>12</v>
      </c>
      <c r="C161" s="54">
        <v>7932100</v>
      </c>
      <c r="D161" s="62"/>
      <c r="E161" s="62"/>
      <c r="F161" s="62"/>
      <c r="G161" s="62"/>
      <c r="H161" s="62"/>
    </row>
    <row r="162" spans="1:8" s="40" customFormat="1" hidden="1">
      <c r="A162" s="39"/>
      <c r="B162" s="33" t="s">
        <v>13</v>
      </c>
      <c r="C162" s="54">
        <v>0</v>
      </c>
      <c r="D162" s="63"/>
      <c r="E162" s="63"/>
      <c r="F162" s="63"/>
      <c r="G162" s="63"/>
      <c r="H162" s="63"/>
    </row>
    <row r="163" spans="1:8" hidden="1">
      <c r="A163" s="38"/>
      <c r="B163" s="32" t="s">
        <v>52</v>
      </c>
      <c r="C163" s="53">
        <v>299257600</v>
      </c>
      <c r="D163" s="61">
        <f t="shared" si="37"/>
        <v>0</v>
      </c>
      <c r="E163" s="61">
        <f t="shared" ref="E163:G163" si="58">+E164+E165</f>
        <v>0</v>
      </c>
      <c r="F163" s="61"/>
      <c r="G163" s="61">
        <f t="shared" si="58"/>
        <v>0</v>
      </c>
      <c r="H163" s="61"/>
    </row>
    <row r="164" spans="1:8" s="40" customFormat="1" hidden="1">
      <c r="A164" s="39"/>
      <c r="B164" s="33" t="s">
        <v>12</v>
      </c>
      <c r="C164" s="54">
        <v>299257600</v>
      </c>
      <c r="D164" s="62"/>
      <c r="E164" s="62"/>
      <c r="F164" s="62"/>
      <c r="G164" s="62"/>
      <c r="H164" s="62"/>
    </row>
    <row r="165" spans="1:8" s="40" customFormat="1" hidden="1">
      <c r="A165" s="39"/>
      <c r="B165" s="33" t="s">
        <v>13</v>
      </c>
      <c r="C165" s="54">
        <v>0</v>
      </c>
      <c r="D165" s="63"/>
      <c r="E165" s="63"/>
      <c r="F165" s="63"/>
      <c r="G165" s="63"/>
      <c r="H165" s="63"/>
    </row>
    <row r="166" spans="1:8" hidden="1">
      <c r="A166" s="38"/>
      <c r="B166" s="32" t="s">
        <v>101</v>
      </c>
      <c r="C166" s="53">
        <v>82276600</v>
      </c>
      <c r="D166" s="61">
        <f t="shared" si="37"/>
        <v>0</v>
      </c>
      <c r="E166" s="61">
        <f t="shared" ref="E166:G166" si="59">+E167+E168</f>
        <v>0</v>
      </c>
      <c r="F166" s="61"/>
      <c r="G166" s="61">
        <f t="shared" si="59"/>
        <v>0</v>
      </c>
      <c r="H166" s="61"/>
    </row>
    <row r="167" spans="1:8" s="40" customFormat="1" hidden="1">
      <c r="A167" s="39"/>
      <c r="B167" s="33" t="s">
        <v>12</v>
      </c>
      <c r="C167" s="54">
        <v>82276600</v>
      </c>
      <c r="D167" s="62"/>
      <c r="E167" s="62"/>
      <c r="F167" s="62"/>
      <c r="G167" s="62"/>
      <c r="H167" s="62"/>
    </row>
    <row r="168" spans="1:8" s="40" customFormat="1" hidden="1">
      <c r="A168" s="39"/>
      <c r="B168" s="33" t="s">
        <v>13</v>
      </c>
      <c r="C168" s="54">
        <v>0</v>
      </c>
      <c r="D168" s="63"/>
      <c r="E168" s="63"/>
      <c r="F168" s="63"/>
      <c r="G168" s="63"/>
      <c r="H168" s="63"/>
    </row>
    <row r="169" spans="1:8" hidden="1">
      <c r="A169" s="38"/>
      <c r="B169" s="32" t="s">
        <v>102</v>
      </c>
      <c r="C169" s="53">
        <v>2500294900</v>
      </c>
      <c r="D169" s="61">
        <f t="shared" ref="D169" si="60">+D170+D171</f>
        <v>0</v>
      </c>
      <c r="E169" s="61">
        <f t="shared" ref="E169:G169" si="61">+E170+E171</f>
        <v>0</v>
      </c>
      <c r="F169" s="61"/>
      <c r="G169" s="61">
        <f t="shared" si="61"/>
        <v>0</v>
      </c>
      <c r="H169" s="61"/>
    </row>
    <row r="170" spans="1:8" s="40" customFormat="1" hidden="1">
      <c r="A170" s="39"/>
      <c r="B170" s="33" t="s">
        <v>12</v>
      </c>
      <c r="C170" s="54">
        <v>2500294900</v>
      </c>
      <c r="D170" s="62"/>
      <c r="E170" s="62"/>
      <c r="F170" s="62"/>
      <c r="G170" s="62"/>
      <c r="H170" s="62"/>
    </row>
    <row r="171" spans="1:8" s="40" customFormat="1" hidden="1">
      <c r="A171" s="39"/>
      <c r="B171" s="33" t="s">
        <v>13</v>
      </c>
      <c r="C171" s="54">
        <v>0</v>
      </c>
      <c r="D171" s="63"/>
      <c r="E171" s="63"/>
      <c r="F171" s="63"/>
      <c r="G171" s="63"/>
      <c r="H171" s="63"/>
    </row>
    <row r="172" spans="1:8" hidden="1">
      <c r="A172" s="37">
        <v>10</v>
      </c>
      <c r="B172" s="36" t="s">
        <v>53</v>
      </c>
      <c r="C172" s="64">
        <f>+C173+C176+C179+C182+C185+C188+C191</f>
        <v>987443500</v>
      </c>
      <c r="D172" s="64">
        <f t="shared" ref="D172:G172" si="62">+D173+D176+D179+D182+D185+D188+D191</f>
        <v>0</v>
      </c>
      <c r="E172" s="64">
        <f t="shared" si="62"/>
        <v>0</v>
      </c>
      <c r="F172" s="64"/>
      <c r="G172" s="64">
        <f t="shared" si="62"/>
        <v>0</v>
      </c>
      <c r="H172" s="65"/>
    </row>
    <row r="173" spans="1:8" hidden="1">
      <c r="A173" s="38"/>
      <c r="B173" s="32" t="s">
        <v>11</v>
      </c>
      <c r="C173" s="53">
        <v>526641199.99999994</v>
      </c>
      <c r="D173" s="61">
        <f t="shared" ref="D173:D188" si="63">+D174+D175</f>
        <v>0</v>
      </c>
      <c r="E173" s="61">
        <f t="shared" ref="E173:G173" si="64">+E174+E175</f>
        <v>0</v>
      </c>
      <c r="F173" s="61"/>
      <c r="G173" s="61">
        <f t="shared" si="64"/>
        <v>0</v>
      </c>
      <c r="H173" s="61"/>
    </row>
    <row r="174" spans="1:8" s="40" customFormat="1" hidden="1">
      <c r="A174" s="39"/>
      <c r="B174" s="33" t="s">
        <v>12</v>
      </c>
      <c r="C174" s="54">
        <v>399043500</v>
      </c>
      <c r="D174" s="62"/>
      <c r="E174" s="62"/>
      <c r="F174" s="62"/>
      <c r="G174" s="62"/>
      <c r="H174" s="62"/>
    </row>
    <row r="175" spans="1:8" s="40" customFormat="1" hidden="1">
      <c r="A175" s="39"/>
      <c r="B175" s="33" t="s">
        <v>13</v>
      </c>
      <c r="C175" s="54">
        <v>127597700</v>
      </c>
      <c r="D175" s="63"/>
      <c r="E175" s="63"/>
      <c r="F175" s="63"/>
      <c r="G175" s="63"/>
      <c r="H175" s="63"/>
    </row>
    <row r="176" spans="1:8" hidden="1">
      <c r="A176" s="38"/>
      <c r="B176" s="32" t="s">
        <v>54</v>
      </c>
      <c r="C176" s="53">
        <v>17889800</v>
      </c>
      <c r="D176" s="61">
        <f t="shared" si="63"/>
        <v>0</v>
      </c>
      <c r="E176" s="61">
        <f t="shared" ref="E176:G176" si="65">+E177+E178</f>
        <v>0</v>
      </c>
      <c r="F176" s="61"/>
      <c r="G176" s="61">
        <f t="shared" si="65"/>
        <v>0</v>
      </c>
      <c r="H176" s="61"/>
    </row>
    <row r="177" spans="1:8" s="40" customFormat="1" hidden="1">
      <c r="A177" s="39"/>
      <c r="B177" s="33" t="s">
        <v>12</v>
      </c>
      <c r="C177" s="54">
        <v>17889800</v>
      </c>
      <c r="D177" s="62"/>
      <c r="E177" s="62"/>
      <c r="F177" s="62"/>
      <c r="G177" s="62"/>
      <c r="H177" s="62"/>
    </row>
    <row r="178" spans="1:8" s="40" customFormat="1" hidden="1">
      <c r="A178" s="39"/>
      <c r="B178" s="33" t="s">
        <v>13</v>
      </c>
      <c r="C178" s="54">
        <v>0</v>
      </c>
      <c r="D178" s="63"/>
      <c r="E178" s="63"/>
      <c r="F178" s="63"/>
      <c r="G178" s="63"/>
      <c r="H178" s="63"/>
    </row>
    <row r="179" spans="1:8" hidden="1">
      <c r="A179" s="38"/>
      <c r="B179" s="32" t="s">
        <v>120</v>
      </c>
      <c r="C179" s="53">
        <v>6620000</v>
      </c>
      <c r="D179" s="61">
        <f t="shared" si="63"/>
        <v>0</v>
      </c>
      <c r="E179" s="61">
        <f t="shared" ref="E179:G179" si="66">+E180+E181</f>
        <v>0</v>
      </c>
      <c r="F179" s="61"/>
      <c r="G179" s="61">
        <f t="shared" si="66"/>
        <v>0</v>
      </c>
      <c r="H179" s="61"/>
    </row>
    <row r="180" spans="1:8" s="40" customFormat="1" hidden="1">
      <c r="A180" s="39"/>
      <c r="B180" s="33" t="s">
        <v>12</v>
      </c>
      <c r="C180" s="54">
        <v>6620000</v>
      </c>
      <c r="D180" s="62"/>
      <c r="E180" s="62"/>
      <c r="F180" s="62"/>
      <c r="G180" s="62"/>
      <c r="H180" s="62"/>
    </row>
    <row r="181" spans="1:8" s="40" customFormat="1" hidden="1">
      <c r="A181" s="39"/>
      <c r="B181" s="33" t="s">
        <v>13</v>
      </c>
      <c r="C181" s="54">
        <v>0</v>
      </c>
      <c r="D181" s="63"/>
      <c r="E181" s="63"/>
      <c r="F181" s="63"/>
      <c r="G181" s="63"/>
      <c r="H181" s="63"/>
    </row>
    <row r="182" spans="1:8" hidden="1">
      <c r="A182" s="38"/>
      <c r="B182" s="32" t="s">
        <v>55</v>
      </c>
      <c r="C182" s="53">
        <v>11883800</v>
      </c>
      <c r="D182" s="61">
        <f t="shared" si="63"/>
        <v>0</v>
      </c>
      <c r="E182" s="61">
        <f t="shared" ref="E182:G182" si="67">+E183+E184</f>
        <v>0</v>
      </c>
      <c r="F182" s="61"/>
      <c r="G182" s="61">
        <f t="shared" si="67"/>
        <v>0</v>
      </c>
      <c r="H182" s="61"/>
    </row>
    <row r="183" spans="1:8" s="40" customFormat="1" hidden="1">
      <c r="A183" s="39"/>
      <c r="B183" s="33" t="s">
        <v>12</v>
      </c>
      <c r="C183" s="54">
        <v>11883800</v>
      </c>
      <c r="D183" s="62"/>
      <c r="E183" s="62"/>
      <c r="F183" s="62"/>
      <c r="G183" s="62"/>
      <c r="H183" s="62"/>
    </row>
    <row r="184" spans="1:8" s="40" customFormat="1" hidden="1">
      <c r="A184" s="39"/>
      <c r="B184" s="33" t="s">
        <v>13</v>
      </c>
      <c r="C184" s="54">
        <v>0</v>
      </c>
      <c r="D184" s="63"/>
      <c r="E184" s="63"/>
      <c r="F184" s="63"/>
      <c r="G184" s="63"/>
      <c r="H184" s="63"/>
    </row>
    <row r="185" spans="1:8" hidden="1">
      <c r="A185" s="38"/>
      <c r="B185" s="32" t="s">
        <v>56</v>
      </c>
      <c r="C185" s="53">
        <v>259849000</v>
      </c>
      <c r="D185" s="61">
        <f t="shared" si="63"/>
        <v>0</v>
      </c>
      <c r="E185" s="61">
        <f t="shared" ref="E185:G185" si="68">+E186+E187</f>
        <v>0</v>
      </c>
      <c r="F185" s="61"/>
      <c r="G185" s="61">
        <f t="shared" si="68"/>
        <v>0</v>
      </c>
      <c r="H185" s="61"/>
    </row>
    <row r="186" spans="1:8" s="40" customFormat="1" hidden="1">
      <c r="A186" s="39"/>
      <c r="B186" s="33" t="s">
        <v>12</v>
      </c>
      <c r="C186" s="54">
        <v>259849000</v>
      </c>
      <c r="D186" s="62"/>
      <c r="E186" s="62"/>
      <c r="F186" s="62"/>
      <c r="G186" s="62"/>
      <c r="H186" s="62"/>
    </row>
    <row r="187" spans="1:8" s="40" customFormat="1" hidden="1">
      <c r="A187" s="39"/>
      <c r="B187" s="33" t="s">
        <v>13</v>
      </c>
      <c r="C187" s="54">
        <v>0</v>
      </c>
      <c r="D187" s="63"/>
      <c r="E187" s="63"/>
      <c r="F187" s="63"/>
      <c r="G187" s="63"/>
      <c r="H187" s="63"/>
    </row>
    <row r="188" spans="1:8" hidden="1">
      <c r="A188" s="38"/>
      <c r="B188" s="32" t="s">
        <v>57</v>
      </c>
      <c r="C188" s="53">
        <v>73962600</v>
      </c>
      <c r="D188" s="61">
        <f t="shared" si="63"/>
        <v>0</v>
      </c>
      <c r="E188" s="61">
        <f t="shared" ref="E188:G188" si="69">+E189+E190</f>
        <v>0</v>
      </c>
      <c r="F188" s="61"/>
      <c r="G188" s="61">
        <f t="shared" si="69"/>
        <v>0</v>
      </c>
      <c r="H188" s="61"/>
    </row>
    <row r="189" spans="1:8" s="40" customFormat="1" hidden="1">
      <c r="A189" s="39"/>
      <c r="B189" s="33" t="s">
        <v>12</v>
      </c>
      <c r="C189" s="54">
        <v>73962600</v>
      </c>
      <c r="D189" s="62"/>
      <c r="E189" s="62"/>
      <c r="F189" s="62"/>
      <c r="G189" s="62"/>
      <c r="H189" s="62"/>
    </row>
    <row r="190" spans="1:8" s="40" customFormat="1" hidden="1">
      <c r="A190" s="39"/>
      <c r="B190" s="33" t="s">
        <v>13</v>
      </c>
      <c r="C190" s="54">
        <v>0</v>
      </c>
      <c r="D190" s="63"/>
      <c r="E190" s="63"/>
      <c r="F190" s="63"/>
      <c r="G190" s="63"/>
      <c r="H190" s="63"/>
    </row>
    <row r="191" spans="1:8" hidden="1">
      <c r="A191" s="38"/>
      <c r="B191" s="32" t="s">
        <v>121</v>
      </c>
      <c r="C191" s="53">
        <v>90597100</v>
      </c>
      <c r="D191" s="61">
        <f t="shared" ref="D191" si="70">+D192+D193</f>
        <v>0</v>
      </c>
      <c r="E191" s="61">
        <f t="shared" ref="E191:G191" si="71">+E192+E193</f>
        <v>0</v>
      </c>
      <c r="F191" s="61"/>
      <c r="G191" s="61">
        <f t="shared" si="71"/>
        <v>0</v>
      </c>
      <c r="H191" s="61"/>
    </row>
    <row r="192" spans="1:8" s="40" customFormat="1" hidden="1">
      <c r="A192" s="39"/>
      <c r="B192" s="33" t="s">
        <v>12</v>
      </c>
      <c r="C192" s="54">
        <v>90597100</v>
      </c>
      <c r="D192" s="62"/>
      <c r="E192" s="62"/>
      <c r="F192" s="62"/>
      <c r="G192" s="62"/>
      <c r="H192" s="62"/>
    </row>
    <row r="193" spans="1:8" s="40" customFormat="1" hidden="1">
      <c r="A193" s="39"/>
      <c r="B193" s="33" t="s">
        <v>13</v>
      </c>
      <c r="C193" s="54">
        <v>0</v>
      </c>
      <c r="D193" s="62"/>
      <c r="E193" s="62"/>
      <c r="F193" s="62"/>
      <c r="G193" s="62"/>
      <c r="H193" s="62"/>
    </row>
    <row r="194" spans="1:8" hidden="1">
      <c r="A194" s="37">
        <v>14</v>
      </c>
      <c r="B194" s="36" t="s">
        <v>58</v>
      </c>
      <c r="C194" s="64">
        <f>+C195+C198+C201+C205+C208+C211+C214</f>
        <v>1366309400</v>
      </c>
      <c r="D194" s="64">
        <f t="shared" ref="D194:G194" si="72">+D195+D198+D201+D205+D208+D211+D214</f>
        <v>0</v>
      </c>
      <c r="E194" s="64">
        <f t="shared" si="72"/>
        <v>0</v>
      </c>
      <c r="F194" s="64"/>
      <c r="G194" s="64">
        <f t="shared" si="72"/>
        <v>0</v>
      </c>
      <c r="H194" s="65"/>
    </row>
    <row r="195" spans="1:8" hidden="1">
      <c r="A195" s="38"/>
      <c r="B195" s="32" t="s">
        <v>11</v>
      </c>
      <c r="C195" s="53">
        <v>451839500</v>
      </c>
      <c r="D195" s="61">
        <f t="shared" ref="D195:D198" si="73">+D196+D197</f>
        <v>0</v>
      </c>
      <c r="E195" s="61">
        <f t="shared" ref="E195:G195" si="74">+E196+E197</f>
        <v>0</v>
      </c>
      <c r="F195" s="61"/>
      <c r="G195" s="61">
        <f t="shared" si="74"/>
        <v>0</v>
      </c>
      <c r="H195" s="61"/>
    </row>
    <row r="196" spans="1:8" s="40" customFormat="1" hidden="1">
      <c r="A196" s="39"/>
      <c r="B196" s="33" t="s">
        <v>12</v>
      </c>
      <c r="C196" s="54">
        <v>350337100</v>
      </c>
      <c r="D196" s="62"/>
      <c r="E196" s="62"/>
      <c r="F196" s="62"/>
      <c r="G196" s="62"/>
      <c r="H196" s="62"/>
    </row>
    <row r="197" spans="1:8" s="40" customFormat="1" hidden="1">
      <c r="A197" s="39"/>
      <c r="B197" s="33" t="s">
        <v>13</v>
      </c>
      <c r="C197" s="54">
        <v>101502400</v>
      </c>
      <c r="D197" s="63"/>
      <c r="E197" s="63"/>
      <c r="F197" s="63"/>
      <c r="G197" s="63"/>
      <c r="H197" s="63"/>
    </row>
    <row r="198" spans="1:8" hidden="1">
      <c r="A198" s="38"/>
      <c r="B198" s="32" t="s">
        <v>59</v>
      </c>
      <c r="C198" s="53">
        <v>4270400</v>
      </c>
      <c r="D198" s="61">
        <f t="shared" si="73"/>
        <v>0</v>
      </c>
      <c r="E198" s="61">
        <f t="shared" ref="E198:G198" si="75">+E199+E200</f>
        <v>0</v>
      </c>
      <c r="F198" s="61"/>
      <c r="G198" s="61">
        <f t="shared" si="75"/>
        <v>0</v>
      </c>
      <c r="H198" s="61"/>
    </row>
    <row r="199" spans="1:8" s="40" customFormat="1" hidden="1">
      <c r="A199" s="39"/>
      <c r="B199" s="33" t="s">
        <v>12</v>
      </c>
      <c r="C199" s="54">
        <v>4270400</v>
      </c>
      <c r="D199" s="62"/>
      <c r="E199" s="62"/>
      <c r="F199" s="62"/>
      <c r="G199" s="62"/>
      <c r="H199" s="62"/>
    </row>
    <row r="200" spans="1:8" s="40" customFormat="1" hidden="1">
      <c r="A200" s="39"/>
      <c r="B200" s="33" t="s">
        <v>13</v>
      </c>
      <c r="C200" s="54">
        <v>0</v>
      </c>
      <c r="D200" s="63"/>
      <c r="E200" s="63"/>
      <c r="F200" s="63"/>
      <c r="G200" s="63"/>
      <c r="H200" s="63"/>
    </row>
    <row r="201" spans="1:8" hidden="1">
      <c r="A201" s="38"/>
      <c r="B201" s="32" t="s">
        <v>122</v>
      </c>
      <c r="C201" s="53">
        <v>637488200</v>
      </c>
      <c r="D201" s="61">
        <f t="shared" ref="D201:D211" si="76">+D202+D203</f>
        <v>0</v>
      </c>
      <c r="E201" s="61">
        <f t="shared" ref="E201:G201" si="77">+E202+E203</f>
        <v>0</v>
      </c>
      <c r="F201" s="61"/>
      <c r="G201" s="61">
        <f t="shared" si="77"/>
        <v>0</v>
      </c>
      <c r="H201" s="61"/>
    </row>
    <row r="202" spans="1:8" s="40" customFormat="1" hidden="1">
      <c r="A202" s="39"/>
      <c r="B202" s="33" t="s">
        <v>12</v>
      </c>
      <c r="C202" s="54">
        <v>637488200</v>
      </c>
      <c r="D202" s="62"/>
      <c r="E202" s="62"/>
      <c r="F202" s="62"/>
      <c r="G202" s="62"/>
      <c r="H202" s="62"/>
    </row>
    <row r="203" spans="1:8" s="40" customFormat="1" hidden="1">
      <c r="A203" s="39"/>
      <c r="B203" s="33" t="s">
        <v>13</v>
      </c>
      <c r="C203" s="54">
        <v>0</v>
      </c>
      <c r="D203" s="62"/>
      <c r="E203" s="62"/>
      <c r="F203" s="62"/>
      <c r="G203" s="62"/>
      <c r="H203" s="62"/>
    </row>
    <row r="204" spans="1:8" hidden="1">
      <c r="A204" s="38"/>
      <c r="B204" s="32" t="s">
        <v>60</v>
      </c>
      <c r="C204" s="53">
        <v>0</v>
      </c>
      <c r="D204" s="66"/>
      <c r="E204" s="66"/>
      <c r="F204" s="66"/>
      <c r="G204" s="66"/>
      <c r="H204" s="66"/>
    </row>
    <row r="205" spans="1:8" hidden="1">
      <c r="A205" s="38"/>
      <c r="B205" s="32" t="s">
        <v>11</v>
      </c>
      <c r="C205" s="53">
        <v>85796500</v>
      </c>
      <c r="D205" s="61">
        <f t="shared" si="76"/>
        <v>0</v>
      </c>
      <c r="E205" s="61">
        <f t="shared" ref="E205:G205" si="78">+E206+E207</f>
        <v>0</v>
      </c>
      <c r="F205" s="61"/>
      <c r="G205" s="61">
        <f t="shared" si="78"/>
        <v>0</v>
      </c>
      <c r="H205" s="61"/>
    </row>
    <row r="206" spans="1:8" s="40" customFormat="1" hidden="1">
      <c r="A206" s="39"/>
      <c r="B206" s="33" t="s">
        <v>12</v>
      </c>
      <c r="C206" s="54">
        <v>85796500</v>
      </c>
      <c r="D206" s="62"/>
      <c r="E206" s="62"/>
      <c r="F206" s="62"/>
      <c r="G206" s="62"/>
      <c r="H206" s="62"/>
    </row>
    <row r="207" spans="1:8" s="40" customFormat="1" hidden="1">
      <c r="A207" s="39"/>
      <c r="B207" s="33" t="s">
        <v>13</v>
      </c>
      <c r="C207" s="54">
        <v>0</v>
      </c>
      <c r="D207" s="63"/>
      <c r="E207" s="63"/>
      <c r="F207" s="63"/>
      <c r="G207" s="63"/>
      <c r="H207" s="63"/>
    </row>
    <row r="208" spans="1:8" hidden="1">
      <c r="A208" s="38"/>
      <c r="B208" s="32" t="s">
        <v>61</v>
      </c>
      <c r="C208" s="53">
        <v>69815100</v>
      </c>
      <c r="D208" s="61">
        <f t="shared" si="76"/>
        <v>0</v>
      </c>
      <c r="E208" s="61">
        <f t="shared" ref="E208:G208" si="79">+E209+E210</f>
        <v>0</v>
      </c>
      <c r="F208" s="61"/>
      <c r="G208" s="61">
        <f t="shared" si="79"/>
        <v>0</v>
      </c>
      <c r="H208" s="61"/>
    </row>
    <row r="209" spans="1:8" s="40" customFormat="1" hidden="1">
      <c r="A209" s="39"/>
      <c r="B209" s="33" t="s">
        <v>12</v>
      </c>
      <c r="C209" s="54">
        <v>69815100</v>
      </c>
      <c r="D209" s="62"/>
      <c r="E209" s="62"/>
      <c r="F209" s="62"/>
      <c r="G209" s="62"/>
      <c r="H209" s="62"/>
    </row>
    <row r="210" spans="1:8" s="40" customFormat="1" hidden="1">
      <c r="A210" s="39"/>
      <c r="B210" s="33" t="s">
        <v>13</v>
      </c>
      <c r="C210" s="54">
        <v>0</v>
      </c>
      <c r="D210" s="63"/>
      <c r="E210" s="63"/>
      <c r="F210" s="63"/>
      <c r="G210" s="63"/>
      <c r="H210" s="63"/>
    </row>
    <row r="211" spans="1:8" hidden="1">
      <c r="A211" s="38"/>
      <c r="B211" s="32" t="s">
        <v>62</v>
      </c>
      <c r="C211" s="53">
        <v>106623500</v>
      </c>
      <c r="D211" s="61">
        <f t="shared" si="76"/>
        <v>0</v>
      </c>
      <c r="E211" s="61">
        <f t="shared" ref="E211:G211" si="80">+E212+E213</f>
        <v>0</v>
      </c>
      <c r="F211" s="61"/>
      <c r="G211" s="61">
        <f t="shared" si="80"/>
        <v>0</v>
      </c>
      <c r="H211" s="61"/>
    </row>
    <row r="212" spans="1:8" s="40" customFormat="1" hidden="1">
      <c r="A212" s="39"/>
      <c r="B212" s="33" t="s">
        <v>12</v>
      </c>
      <c r="C212" s="54">
        <v>106623500</v>
      </c>
      <c r="D212" s="62"/>
      <c r="E212" s="62"/>
      <c r="F212" s="62"/>
      <c r="G212" s="62"/>
      <c r="H212" s="62"/>
    </row>
    <row r="213" spans="1:8" s="40" customFormat="1" hidden="1">
      <c r="A213" s="39"/>
      <c r="B213" s="33" t="s">
        <v>13</v>
      </c>
      <c r="C213" s="54">
        <v>0</v>
      </c>
      <c r="D213" s="63"/>
      <c r="E213" s="63"/>
      <c r="F213" s="63"/>
      <c r="G213" s="63"/>
      <c r="H213" s="63"/>
    </row>
    <row r="214" spans="1:8" hidden="1">
      <c r="A214" s="38"/>
      <c r="B214" s="32" t="s">
        <v>123</v>
      </c>
      <c r="C214" s="53">
        <v>10476200</v>
      </c>
      <c r="D214" s="61">
        <f t="shared" ref="D214" si="81">+D215+D216</f>
        <v>0</v>
      </c>
      <c r="E214" s="61">
        <f t="shared" ref="E214:G214" si="82">+E215+E216</f>
        <v>0</v>
      </c>
      <c r="F214" s="61"/>
      <c r="G214" s="61">
        <f t="shared" si="82"/>
        <v>0</v>
      </c>
      <c r="H214" s="61"/>
    </row>
    <row r="215" spans="1:8" s="40" customFormat="1" hidden="1">
      <c r="A215" s="39"/>
      <c r="B215" s="33" t="s">
        <v>12</v>
      </c>
      <c r="C215" s="54">
        <v>10476200</v>
      </c>
      <c r="D215" s="67"/>
      <c r="E215" s="67"/>
      <c r="F215" s="67"/>
      <c r="G215" s="67"/>
      <c r="H215" s="67"/>
    </row>
    <row r="216" spans="1:8" s="40" customFormat="1" hidden="1">
      <c r="A216" s="39"/>
      <c r="B216" s="33" t="s">
        <v>13</v>
      </c>
      <c r="C216" s="54">
        <v>0</v>
      </c>
      <c r="D216" s="62"/>
      <c r="E216" s="62"/>
      <c r="F216" s="62"/>
      <c r="G216" s="62"/>
      <c r="H216" s="62"/>
    </row>
    <row r="217" spans="1:8" hidden="1">
      <c r="A217" s="37">
        <v>16</v>
      </c>
      <c r="B217" s="36" t="s">
        <v>124</v>
      </c>
      <c r="C217" s="64">
        <f>+C218+C221+C224+C227</f>
        <v>12113910500</v>
      </c>
      <c r="D217" s="64">
        <f t="shared" ref="D217:G217" si="83">+D218+D221+D224+D227</f>
        <v>0</v>
      </c>
      <c r="E217" s="64">
        <f t="shared" si="83"/>
        <v>0</v>
      </c>
      <c r="F217" s="64"/>
      <c r="G217" s="64">
        <f t="shared" si="83"/>
        <v>0</v>
      </c>
      <c r="H217" s="65"/>
    </row>
    <row r="218" spans="1:8" hidden="1">
      <c r="A218" s="38"/>
      <c r="B218" s="32" t="s">
        <v>11</v>
      </c>
      <c r="C218" s="53">
        <v>11304799500</v>
      </c>
      <c r="D218" s="61">
        <f t="shared" ref="D218:D224" si="84">+D219+D220</f>
        <v>0</v>
      </c>
      <c r="E218" s="61">
        <f t="shared" ref="E218:G218" si="85">+E219+E220</f>
        <v>0</v>
      </c>
      <c r="F218" s="61"/>
      <c r="G218" s="61">
        <f t="shared" si="85"/>
        <v>0</v>
      </c>
      <c r="H218" s="61"/>
    </row>
    <row r="219" spans="1:8" s="40" customFormat="1" hidden="1">
      <c r="A219" s="39"/>
      <c r="B219" s="33" t="s">
        <v>12</v>
      </c>
      <c r="C219" s="54">
        <v>1882459100</v>
      </c>
      <c r="D219" s="62"/>
      <c r="E219" s="62"/>
      <c r="F219" s="62"/>
      <c r="G219" s="62"/>
      <c r="H219" s="62"/>
    </row>
    <row r="220" spans="1:8" s="40" customFormat="1" hidden="1">
      <c r="A220" s="39"/>
      <c r="B220" s="33" t="s">
        <v>13</v>
      </c>
      <c r="C220" s="54">
        <v>9422340400</v>
      </c>
      <c r="D220" s="63"/>
      <c r="E220" s="63"/>
      <c r="F220" s="63"/>
      <c r="G220" s="63"/>
      <c r="H220" s="63"/>
    </row>
    <row r="221" spans="1:8" hidden="1">
      <c r="A221" s="38"/>
      <c r="B221" s="32" t="s">
        <v>63</v>
      </c>
      <c r="C221" s="53">
        <v>720026400</v>
      </c>
      <c r="D221" s="61">
        <f t="shared" si="84"/>
        <v>0</v>
      </c>
      <c r="E221" s="61">
        <f t="shared" ref="E221:G221" si="86">+E222+E223</f>
        <v>0</v>
      </c>
      <c r="F221" s="61"/>
      <c r="G221" s="61">
        <f t="shared" si="86"/>
        <v>0</v>
      </c>
      <c r="H221" s="61"/>
    </row>
    <row r="222" spans="1:8" s="40" customFormat="1" hidden="1">
      <c r="A222" s="39"/>
      <c r="B222" s="34" t="s">
        <v>12</v>
      </c>
      <c r="C222" s="55">
        <v>544989300</v>
      </c>
      <c r="D222" s="62"/>
      <c r="E222" s="62"/>
      <c r="F222" s="62"/>
      <c r="G222" s="62"/>
      <c r="H222" s="62"/>
    </row>
    <row r="223" spans="1:8" s="40" customFormat="1" hidden="1">
      <c r="A223" s="39"/>
      <c r="B223" s="33" t="s">
        <v>13</v>
      </c>
      <c r="C223" s="54">
        <v>175037100</v>
      </c>
      <c r="D223" s="63"/>
      <c r="E223" s="63"/>
      <c r="F223" s="63"/>
      <c r="G223" s="63"/>
      <c r="H223" s="63"/>
    </row>
    <row r="224" spans="1:8" hidden="1">
      <c r="A224" s="38"/>
      <c r="B224" s="32" t="s">
        <v>64</v>
      </c>
      <c r="C224" s="53">
        <v>40112000</v>
      </c>
      <c r="D224" s="61">
        <f t="shared" si="84"/>
        <v>0</v>
      </c>
      <c r="E224" s="61">
        <f t="shared" ref="E224:G224" si="87">+E225+E226</f>
        <v>0</v>
      </c>
      <c r="F224" s="61"/>
      <c r="G224" s="61">
        <f t="shared" si="87"/>
        <v>0</v>
      </c>
      <c r="H224" s="61"/>
    </row>
    <row r="225" spans="1:8" s="41" customFormat="1" hidden="1">
      <c r="A225" s="39"/>
      <c r="B225" s="33" t="s">
        <v>12</v>
      </c>
      <c r="C225" s="54">
        <v>40112000</v>
      </c>
      <c r="D225" s="62"/>
      <c r="E225" s="62"/>
      <c r="F225" s="62"/>
      <c r="G225" s="62"/>
      <c r="H225" s="62"/>
    </row>
    <row r="226" spans="1:8" s="40" customFormat="1" hidden="1">
      <c r="A226" s="39"/>
      <c r="B226" s="33" t="s">
        <v>13</v>
      </c>
      <c r="C226" s="54">
        <v>0</v>
      </c>
      <c r="D226" s="63"/>
      <c r="E226" s="63"/>
      <c r="F226" s="63"/>
      <c r="G226" s="63"/>
      <c r="H226" s="63"/>
    </row>
    <row r="227" spans="1:8" hidden="1">
      <c r="A227" s="38"/>
      <c r="B227" s="32" t="s">
        <v>65</v>
      </c>
      <c r="C227" s="53">
        <v>48972600</v>
      </c>
      <c r="D227" s="61">
        <f t="shared" ref="D227" si="88">+D228+D229</f>
        <v>0</v>
      </c>
      <c r="E227" s="61">
        <f t="shared" ref="E227:G227" si="89">+E228+E229</f>
        <v>0</v>
      </c>
      <c r="F227" s="61"/>
      <c r="G227" s="61">
        <f t="shared" si="89"/>
        <v>0</v>
      </c>
      <c r="H227" s="61"/>
    </row>
    <row r="228" spans="1:8" s="41" customFormat="1" ht="12.75" hidden="1" customHeight="1">
      <c r="A228" s="39"/>
      <c r="B228" s="33" t="s">
        <v>12</v>
      </c>
      <c r="C228" s="54">
        <v>48972600</v>
      </c>
      <c r="D228" s="67"/>
      <c r="E228" s="67"/>
      <c r="F228" s="67"/>
      <c r="G228" s="67"/>
      <c r="H228" s="67"/>
    </row>
    <row r="229" spans="1:8" s="40" customFormat="1" hidden="1">
      <c r="A229" s="39"/>
      <c r="B229" s="33" t="s">
        <v>13</v>
      </c>
      <c r="C229" s="54">
        <v>0</v>
      </c>
      <c r="D229" s="62"/>
      <c r="E229" s="62"/>
      <c r="F229" s="62"/>
      <c r="G229" s="62"/>
      <c r="H229" s="62"/>
    </row>
    <row r="230" spans="1:8" hidden="1">
      <c r="A230" s="37">
        <v>18</v>
      </c>
      <c r="B230" s="36" t="s">
        <v>66</v>
      </c>
      <c r="C230" s="64">
        <f>+C231+C234+C237+C240+C243+C246+C249+C252+C255+C258+C261+C264+C267+C270+C273+C276</f>
        <v>171157348200</v>
      </c>
      <c r="D230" s="64">
        <f t="shared" ref="D230:G230" si="90">+D231+D234+D237+D240+D243+D246+D249+D252+D255+D258+D261+D264+D267+D270+D273+D276</f>
        <v>0</v>
      </c>
      <c r="E230" s="64">
        <f t="shared" si="90"/>
        <v>0</v>
      </c>
      <c r="F230" s="64"/>
      <c r="G230" s="64">
        <f t="shared" si="90"/>
        <v>0</v>
      </c>
      <c r="H230" s="65"/>
    </row>
    <row r="231" spans="1:8" s="5" customFormat="1" hidden="1">
      <c r="A231" s="38"/>
      <c r="B231" s="32" t="s">
        <v>11</v>
      </c>
      <c r="C231" s="53">
        <v>173405900</v>
      </c>
      <c r="D231" s="61">
        <f t="shared" ref="D231:D267" si="91">+D232+D233</f>
        <v>0</v>
      </c>
      <c r="E231" s="61">
        <f t="shared" ref="E231:G231" si="92">+E232+E233</f>
        <v>0</v>
      </c>
      <c r="F231" s="61"/>
      <c r="G231" s="61">
        <f t="shared" si="92"/>
        <v>0</v>
      </c>
      <c r="H231" s="61"/>
    </row>
    <row r="232" spans="1:8" s="40" customFormat="1" hidden="1">
      <c r="A232" s="39"/>
      <c r="B232" s="33" t="s">
        <v>12</v>
      </c>
      <c r="C232" s="54">
        <v>173405900</v>
      </c>
      <c r="D232" s="62"/>
      <c r="E232" s="62"/>
      <c r="F232" s="62"/>
      <c r="G232" s="62"/>
      <c r="H232" s="62"/>
    </row>
    <row r="233" spans="1:8" s="40" customFormat="1" hidden="1">
      <c r="A233" s="39"/>
      <c r="B233" s="33" t="s">
        <v>13</v>
      </c>
      <c r="C233" s="54">
        <v>0</v>
      </c>
      <c r="D233" s="63"/>
      <c r="E233" s="63"/>
      <c r="F233" s="63"/>
      <c r="G233" s="63"/>
      <c r="H233" s="63"/>
    </row>
    <row r="234" spans="1:8" hidden="1">
      <c r="A234" s="38"/>
      <c r="B234" s="32" t="s">
        <v>103</v>
      </c>
      <c r="C234" s="53">
        <v>86556000</v>
      </c>
      <c r="D234" s="61">
        <f t="shared" si="91"/>
        <v>0</v>
      </c>
      <c r="E234" s="61">
        <f t="shared" ref="E234:G234" si="93">+E235+E236</f>
        <v>0</v>
      </c>
      <c r="F234" s="61"/>
      <c r="G234" s="61">
        <f t="shared" si="93"/>
        <v>0</v>
      </c>
      <c r="H234" s="61"/>
    </row>
    <row r="235" spans="1:8" s="40" customFormat="1" hidden="1">
      <c r="A235" s="39"/>
      <c r="B235" s="33" t="s">
        <v>12</v>
      </c>
      <c r="C235" s="54">
        <v>86556000</v>
      </c>
      <c r="D235" s="62"/>
      <c r="E235" s="62"/>
      <c r="F235" s="62"/>
      <c r="G235" s="62"/>
      <c r="H235" s="62"/>
    </row>
    <row r="236" spans="1:8" s="40" customFormat="1" hidden="1">
      <c r="A236" s="39"/>
      <c r="B236" s="33" t="s">
        <v>13</v>
      </c>
      <c r="C236" s="54">
        <v>0</v>
      </c>
      <c r="D236" s="63"/>
      <c r="E236" s="63"/>
      <c r="F236" s="63"/>
      <c r="G236" s="63"/>
      <c r="H236" s="63"/>
    </row>
    <row r="237" spans="1:8" ht="14.25" hidden="1" customHeight="1">
      <c r="A237" s="38"/>
      <c r="B237" s="32" t="s">
        <v>125</v>
      </c>
      <c r="C237" s="53">
        <v>4056400</v>
      </c>
      <c r="D237" s="61">
        <f t="shared" si="91"/>
        <v>0</v>
      </c>
      <c r="E237" s="61">
        <f t="shared" ref="E237:G237" si="94">+E238+E239</f>
        <v>0</v>
      </c>
      <c r="F237" s="61"/>
      <c r="G237" s="61">
        <f t="shared" si="94"/>
        <v>0</v>
      </c>
      <c r="H237" s="61"/>
    </row>
    <row r="238" spans="1:8" s="40" customFormat="1" hidden="1">
      <c r="A238" s="39"/>
      <c r="B238" s="33" t="s">
        <v>12</v>
      </c>
      <c r="C238" s="54">
        <v>4056400</v>
      </c>
      <c r="D238" s="62"/>
      <c r="E238" s="62"/>
      <c r="F238" s="62"/>
      <c r="G238" s="62"/>
      <c r="H238" s="62"/>
    </row>
    <row r="239" spans="1:8" s="40" customFormat="1" hidden="1">
      <c r="A239" s="39"/>
      <c r="B239" s="33" t="s">
        <v>13</v>
      </c>
      <c r="C239" s="54">
        <v>0</v>
      </c>
      <c r="D239" s="63"/>
      <c r="E239" s="63"/>
      <c r="F239" s="63"/>
      <c r="G239" s="63"/>
      <c r="H239" s="63"/>
    </row>
    <row r="240" spans="1:8" hidden="1">
      <c r="A240" s="38"/>
      <c r="B240" s="32" t="s">
        <v>126</v>
      </c>
      <c r="C240" s="53">
        <v>14766715600</v>
      </c>
      <c r="D240" s="61">
        <f t="shared" si="91"/>
        <v>0</v>
      </c>
      <c r="E240" s="61">
        <f t="shared" ref="E240:G240" si="95">+E241+E242</f>
        <v>0</v>
      </c>
      <c r="F240" s="61"/>
      <c r="G240" s="61">
        <f t="shared" si="95"/>
        <v>0</v>
      </c>
      <c r="H240" s="61"/>
    </row>
    <row r="241" spans="1:8" s="40" customFormat="1" hidden="1">
      <c r="A241" s="39"/>
      <c r="B241" s="33" t="s">
        <v>12</v>
      </c>
      <c r="C241" s="54">
        <v>11545728200</v>
      </c>
      <c r="D241" s="62"/>
      <c r="E241" s="62"/>
      <c r="F241" s="62"/>
      <c r="G241" s="62"/>
      <c r="H241" s="62"/>
    </row>
    <row r="242" spans="1:8" s="40" customFormat="1" hidden="1">
      <c r="A242" s="39"/>
      <c r="B242" s="33" t="s">
        <v>13</v>
      </c>
      <c r="C242" s="54">
        <v>3220987400</v>
      </c>
      <c r="D242" s="63"/>
      <c r="E242" s="63"/>
      <c r="F242" s="63"/>
      <c r="G242" s="63"/>
      <c r="H242" s="63"/>
    </row>
    <row r="243" spans="1:8" hidden="1">
      <c r="A243" s="38"/>
      <c r="B243" s="32" t="s">
        <v>67</v>
      </c>
      <c r="C243" s="53">
        <v>829018600</v>
      </c>
      <c r="D243" s="61">
        <f t="shared" si="91"/>
        <v>0</v>
      </c>
      <c r="E243" s="61">
        <f t="shared" ref="E243:G243" si="96">+E244+E245</f>
        <v>0</v>
      </c>
      <c r="F243" s="61"/>
      <c r="G243" s="61">
        <f t="shared" si="96"/>
        <v>0</v>
      </c>
      <c r="H243" s="61"/>
    </row>
    <row r="244" spans="1:8" s="40" customFormat="1" hidden="1">
      <c r="A244" s="39"/>
      <c r="B244" s="33" t="s">
        <v>12</v>
      </c>
      <c r="C244" s="54">
        <v>829018600</v>
      </c>
      <c r="D244" s="62"/>
      <c r="E244" s="62"/>
      <c r="F244" s="62"/>
      <c r="G244" s="62"/>
      <c r="H244" s="62"/>
    </row>
    <row r="245" spans="1:8" s="40" customFormat="1" hidden="1">
      <c r="A245" s="39"/>
      <c r="B245" s="33" t="s">
        <v>13</v>
      </c>
      <c r="C245" s="54">
        <v>0</v>
      </c>
      <c r="D245" s="63"/>
      <c r="E245" s="63"/>
      <c r="F245" s="63"/>
      <c r="G245" s="63"/>
      <c r="H245" s="63"/>
    </row>
    <row r="246" spans="1:8" hidden="1">
      <c r="A246" s="38"/>
      <c r="B246" s="32" t="s">
        <v>68</v>
      </c>
      <c r="C246" s="53">
        <v>162702100</v>
      </c>
      <c r="D246" s="61">
        <f t="shared" si="91"/>
        <v>0</v>
      </c>
      <c r="E246" s="61">
        <f t="shared" ref="E246:G246" si="97">+E247+E248</f>
        <v>0</v>
      </c>
      <c r="F246" s="61"/>
      <c r="G246" s="61">
        <f t="shared" si="97"/>
        <v>0</v>
      </c>
      <c r="H246" s="61"/>
    </row>
    <row r="247" spans="1:8" s="40" customFormat="1" hidden="1">
      <c r="A247" s="39"/>
      <c r="B247" s="33" t="s">
        <v>12</v>
      </c>
      <c r="C247" s="54">
        <v>162702100</v>
      </c>
      <c r="D247" s="62"/>
      <c r="E247" s="62"/>
      <c r="F247" s="62"/>
      <c r="G247" s="62"/>
      <c r="H247" s="62"/>
    </row>
    <row r="248" spans="1:8" s="40" customFormat="1" hidden="1">
      <c r="A248" s="39"/>
      <c r="B248" s="33" t="s">
        <v>13</v>
      </c>
      <c r="C248" s="54">
        <v>0</v>
      </c>
      <c r="D248" s="63"/>
      <c r="E248" s="63"/>
      <c r="F248" s="63"/>
      <c r="G248" s="63"/>
      <c r="H248" s="63"/>
    </row>
    <row r="249" spans="1:8" hidden="1">
      <c r="A249" s="38"/>
      <c r="B249" s="32" t="s">
        <v>69</v>
      </c>
      <c r="C249" s="53">
        <v>108786600</v>
      </c>
      <c r="D249" s="61">
        <f t="shared" si="91"/>
        <v>0</v>
      </c>
      <c r="E249" s="61">
        <f t="shared" ref="E249:G249" si="98">+E250+E251</f>
        <v>0</v>
      </c>
      <c r="F249" s="61"/>
      <c r="G249" s="61">
        <f t="shared" si="98"/>
        <v>0</v>
      </c>
      <c r="H249" s="61"/>
    </row>
    <row r="250" spans="1:8" s="40" customFormat="1" hidden="1">
      <c r="A250" s="39"/>
      <c r="B250" s="33" t="s">
        <v>12</v>
      </c>
      <c r="C250" s="54">
        <v>92536600</v>
      </c>
      <c r="D250" s="62"/>
      <c r="E250" s="62"/>
      <c r="F250" s="62"/>
      <c r="G250" s="62"/>
      <c r="H250" s="62"/>
    </row>
    <row r="251" spans="1:8" s="40" customFormat="1" hidden="1">
      <c r="A251" s="39"/>
      <c r="B251" s="33" t="s">
        <v>13</v>
      </c>
      <c r="C251" s="54">
        <v>16250000</v>
      </c>
      <c r="D251" s="63"/>
      <c r="E251" s="63"/>
      <c r="F251" s="63"/>
      <c r="G251" s="63"/>
      <c r="H251" s="63"/>
    </row>
    <row r="252" spans="1:8" hidden="1">
      <c r="A252" s="38"/>
      <c r="B252" s="32" t="s">
        <v>70</v>
      </c>
      <c r="C252" s="53">
        <v>64604200</v>
      </c>
      <c r="D252" s="61">
        <f t="shared" si="91"/>
        <v>0</v>
      </c>
      <c r="E252" s="61">
        <f t="shared" ref="E252:G252" si="99">+E253+E254</f>
        <v>0</v>
      </c>
      <c r="F252" s="61"/>
      <c r="G252" s="61">
        <f t="shared" si="99"/>
        <v>0</v>
      </c>
      <c r="H252" s="61"/>
    </row>
    <row r="253" spans="1:8" s="40" customFormat="1" hidden="1">
      <c r="A253" s="39"/>
      <c r="B253" s="33" t="s">
        <v>12</v>
      </c>
      <c r="C253" s="54">
        <v>63938300</v>
      </c>
      <c r="D253" s="62"/>
      <c r="E253" s="62"/>
      <c r="F253" s="62"/>
      <c r="G253" s="62"/>
      <c r="H253" s="62"/>
    </row>
    <row r="254" spans="1:8" s="40" customFormat="1" hidden="1">
      <c r="A254" s="39"/>
      <c r="B254" s="33" t="s">
        <v>13</v>
      </c>
      <c r="C254" s="54">
        <v>665900</v>
      </c>
      <c r="D254" s="63"/>
      <c r="E254" s="63"/>
      <c r="F254" s="63"/>
      <c r="G254" s="63"/>
      <c r="H254" s="63"/>
    </row>
    <row r="255" spans="1:8" hidden="1">
      <c r="A255" s="38"/>
      <c r="B255" s="32" t="s">
        <v>71</v>
      </c>
      <c r="C255" s="53">
        <v>593567800</v>
      </c>
      <c r="D255" s="61">
        <f t="shared" si="91"/>
        <v>0</v>
      </c>
      <c r="E255" s="61">
        <f t="shared" ref="E255:G255" si="100">+E256+E257</f>
        <v>0</v>
      </c>
      <c r="F255" s="61"/>
      <c r="G255" s="61">
        <f t="shared" si="100"/>
        <v>0</v>
      </c>
      <c r="H255" s="61"/>
    </row>
    <row r="256" spans="1:8" s="40" customFormat="1" hidden="1">
      <c r="A256" s="39"/>
      <c r="B256" s="33" t="s">
        <v>12</v>
      </c>
      <c r="C256" s="54">
        <v>593567800</v>
      </c>
      <c r="D256" s="62"/>
      <c r="E256" s="62"/>
      <c r="F256" s="62"/>
      <c r="G256" s="62"/>
      <c r="H256" s="62"/>
    </row>
    <row r="257" spans="1:8" s="40" customFormat="1" hidden="1">
      <c r="A257" s="39"/>
      <c r="B257" s="33" t="s">
        <v>13</v>
      </c>
      <c r="C257" s="54">
        <v>0</v>
      </c>
      <c r="D257" s="63"/>
      <c r="E257" s="63"/>
      <c r="F257" s="63"/>
      <c r="G257" s="63"/>
      <c r="H257" s="63"/>
    </row>
    <row r="258" spans="1:8" hidden="1">
      <c r="A258" s="38"/>
      <c r="B258" s="32" t="s">
        <v>127</v>
      </c>
      <c r="C258" s="53">
        <v>7745700</v>
      </c>
      <c r="D258" s="61">
        <f t="shared" si="91"/>
        <v>0</v>
      </c>
      <c r="E258" s="61">
        <f t="shared" ref="E258:G258" si="101">+E259+E260</f>
        <v>0</v>
      </c>
      <c r="F258" s="61"/>
      <c r="G258" s="61">
        <f t="shared" si="101"/>
        <v>0</v>
      </c>
      <c r="H258" s="61"/>
    </row>
    <row r="259" spans="1:8" s="40" customFormat="1" hidden="1">
      <c r="A259" s="39"/>
      <c r="B259" s="33" t="s">
        <v>12</v>
      </c>
      <c r="C259" s="54">
        <v>7745700</v>
      </c>
      <c r="D259" s="62"/>
      <c r="E259" s="62"/>
      <c r="F259" s="62"/>
      <c r="G259" s="62"/>
      <c r="H259" s="62"/>
    </row>
    <row r="260" spans="1:8" s="40" customFormat="1" hidden="1">
      <c r="A260" s="39"/>
      <c r="B260" s="33" t="s">
        <v>13</v>
      </c>
      <c r="C260" s="54">
        <v>0</v>
      </c>
      <c r="D260" s="63"/>
      <c r="E260" s="63"/>
      <c r="F260" s="63"/>
      <c r="G260" s="63"/>
      <c r="H260" s="63"/>
    </row>
    <row r="261" spans="1:8" hidden="1">
      <c r="A261" s="38"/>
      <c r="B261" s="32" t="s">
        <v>72</v>
      </c>
      <c r="C261" s="53">
        <v>805185200</v>
      </c>
      <c r="D261" s="61">
        <f t="shared" si="91"/>
        <v>0</v>
      </c>
      <c r="E261" s="61">
        <f t="shared" ref="E261:G261" si="102">+E262+E263</f>
        <v>0</v>
      </c>
      <c r="F261" s="61"/>
      <c r="G261" s="61">
        <f t="shared" si="102"/>
        <v>0</v>
      </c>
      <c r="H261" s="61"/>
    </row>
    <row r="262" spans="1:8" s="40" customFormat="1" hidden="1">
      <c r="A262" s="39"/>
      <c r="B262" s="33" t="s">
        <v>12</v>
      </c>
      <c r="C262" s="54">
        <v>741154600</v>
      </c>
      <c r="D262" s="62"/>
      <c r="E262" s="62"/>
      <c r="F262" s="62"/>
      <c r="G262" s="62"/>
      <c r="H262" s="62"/>
    </row>
    <row r="263" spans="1:8" s="40" customFormat="1" hidden="1">
      <c r="A263" s="39"/>
      <c r="B263" s="33" t="s">
        <v>13</v>
      </c>
      <c r="C263" s="54">
        <v>64030500</v>
      </c>
      <c r="D263" s="63"/>
      <c r="E263" s="63"/>
      <c r="F263" s="63"/>
      <c r="G263" s="63"/>
      <c r="H263" s="63"/>
    </row>
    <row r="264" spans="1:8" hidden="1">
      <c r="A264" s="38"/>
      <c r="B264" s="32" t="s">
        <v>73</v>
      </c>
      <c r="C264" s="53">
        <v>114762754600</v>
      </c>
      <c r="D264" s="61">
        <f t="shared" si="91"/>
        <v>0</v>
      </c>
      <c r="E264" s="61">
        <f t="shared" ref="E264:G264" si="103">+E265+E266</f>
        <v>0</v>
      </c>
      <c r="F264" s="61"/>
      <c r="G264" s="61">
        <f t="shared" si="103"/>
        <v>0</v>
      </c>
      <c r="H264" s="61"/>
    </row>
    <row r="265" spans="1:8" s="40" customFormat="1" hidden="1">
      <c r="A265" s="39"/>
      <c r="B265" s="33" t="s">
        <v>12</v>
      </c>
      <c r="C265" s="54">
        <v>1620601800</v>
      </c>
      <c r="D265" s="62"/>
      <c r="E265" s="62"/>
      <c r="F265" s="62"/>
      <c r="G265" s="62"/>
      <c r="H265" s="62"/>
    </row>
    <row r="266" spans="1:8" s="40" customFormat="1" hidden="1">
      <c r="A266" s="39"/>
      <c r="B266" s="33" t="s">
        <v>13</v>
      </c>
      <c r="C266" s="54">
        <v>113142152800</v>
      </c>
      <c r="D266" s="63"/>
      <c r="E266" s="63"/>
      <c r="F266" s="63"/>
      <c r="G266" s="63"/>
      <c r="H266" s="63"/>
    </row>
    <row r="267" spans="1:8" hidden="1">
      <c r="A267" s="38"/>
      <c r="B267" s="32" t="s">
        <v>74</v>
      </c>
      <c r="C267" s="53">
        <v>32746921400</v>
      </c>
      <c r="D267" s="61">
        <f t="shared" si="91"/>
        <v>0</v>
      </c>
      <c r="E267" s="61">
        <f t="shared" ref="E267:G267" si="104">+E268+E269</f>
        <v>0</v>
      </c>
      <c r="F267" s="61"/>
      <c r="G267" s="61">
        <f t="shared" si="104"/>
        <v>0</v>
      </c>
      <c r="H267" s="61"/>
    </row>
    <row r="268" spans="1:8" s="40" customFormat="1" hidden="1">
      <c r="A268" s="39"/>
      <c r="B268" s="33" t="s">
        <v>12</v>
      </c>
      <c r="C268" s="54">
        <v>9491304900</v>
      </c>
      <c r="D268" s="62"/>
      <c r="E268" s="62"/>
      <c r="F268" s="62"/>
      <c r="G268" s="62"/>
      <c r="H268" s="62"/>
    </row>
    <row r="269" spans="1:8" s="40" customFormat="1" hidden="1">
      <c r="A269" s="39"/>
      <c r="B269" s="33" t="s">
        <v>13</v>
      </c>
      <c r="C269" s="54">
        <v>23255616500</v>
      </c>
      <c r="D269" s="63"/>
      <c r="E269" s="63"/>
      <c r="F269" s="63"/>
      <c r="G269" s="63"/>
      <c r="H269" s="63"/>
    </row>
    <row r="270" spans="1:8" hidden="1">
      <c r="A270" s="38"/>
      <c r="B270" s="32" t="s">
        <v>75</v>
      </c>
      <c r="C270" s="53">
        <v>3967408400</v>
      </c>
      <c r="D270" s="61">
        <f t="shared" ref="D270" si="105">+D271+D272</f>
        <v>0</v>
      </c>
      <c r="E270" s="61">
        <f t="shared" ref="E270:G270" si="106">+E271+E272</f>
        <v>0</v>
      </c>
      <c r="F270" s="61"/>
      <c r="G270" s="61">
        <f t="shared" si="106"/>
        <v>0</v>
      </c>
      <c r="H270" s="66"/>
    </row>
    <row r="271" spans="1:8" s="40" customFormat="1" hidden="1">
      <c r="A271" s="39"/>
      <c r="B271" s="33" t="s">
        <v>12</v>
      </c>
      <c r="C271" s="54">
        <v>3853671700</v>
      </c>
      <c r="D271" s="67"/>
      <c r="E271" s="67"/>
      <c r="F271" s="67"/>
      <c r="G271" s="67"/>
      <c r="H271" s="67"/>
    </row>
    <row r="272" spans="1:8" s="40" customFormat="1" hidden="1">
      <c r="A272" s="39"/>
      <c r="B272" s="33" t="s">
        <v>13</v>
      </c>
      <c r="C272" s="54">
        <v>113736700</v>
      </c>
      <c r="D272" s="62"/>
      <c r="E272" s="62"/>
      <c r="F272" s="62"/>
      <c r="G272" s="62"/>
      <c r="H272" s="62"/>
    </row>
    <row r="273" spans="1:8" hidden="1">
      <c r="A273" s="38"/>
      <c r="B273" s="32" t="s">
        <v>76</v>
      </c>
      <c r="C273" s="53">
        <v>2068807200</v>
      </c>
      <c r="D273" s="61">
        <f t="shared" ref="D273" si="107">+D274+D275</f>
        <v>0</v>
      </c>
      <c r="E273" s="61">
        <f t="shared" ref="E273:G273" si="108">+E274+E275</f>
        <v>0</v>
      </c>
      <c r="F273" s="61"/>
      <c r="G273" s="61">
        <f t="shared" si="108"/>
        <v>0</v>
      </c>
      <c r="H273" s="66"/>
    </row>
    <row r="274" spans="1:8" s="40" customFormat="1" ht="12" hidden="1" customHeight="1">
      <c r="A274" s="39"/>
      <c r="B274" s="33" t="s">
        <v>12</v>
      </c>
      <c r="C274" s="54">
        <v>1385554100</v>
      </c>
      <c r="D274" s="67"/>
      <c r="E274" s="67"/>
      <c r="F274" s="67"/>
      <c r="G274" s="67"/>
      <c r="H274" s="67"/>
    </row>
    <row r="275" spans="1:8" s="40" customFormat="1" hidden="1">
      <c r="A275" s="39"/>
      <c r="B275" s="33" t="s">
        <v>13</v>
      </c>
      <c r="C275" s="54">
        <v>683253100</v>
      </c>
      <c r="D275" s="62"/>
      <c r="E275" s="62"/>
      <c r="F275" s="62"/>
      <c r="G275" s="62"/>
      <c r="H275" s="62"/>
    </row>
    <row r="276" spans="1:8" hidden="1">
      <c r="A276" s="38"/>
      <c r="B276" s="32" t="s">
        <v>77</v>
      </c>
      <c r="C276" s="53">
        <v>9112500</v>
      </c>
      <c r="D276" s="61">
        <f t="shared" ref="D276" si="109">+D277+D278</f>
        <v>0</v>
      </c>
      <c r="E276" s="61">
        <f t="shared" ref="E276:G276" si="110">+E277+E278</f>
        <v>0</v>
      </c>
      <c r="F276" s="61"/>
      <c r="G276" s="61">
        <f t="shared" si="110"/>
        <v>0</v>
      </c>
      <c r="H276" s="66"/>
    </row>
    <row r="277" spans="1:8" s="40" customFormat="1" hidden="1">
      <c r="A277" s="39"/>
      <c r="B277" s="33" t="s">
        <v>12</v>
      </c>
      <c r="C277" s="54">
        <v>9112500</v>
      </c>
      <c r="D277" s="67"/>
      <c r="E277" s="67"/>
      <c r="F277" s="67"/>
      <c r="G277" s="67"/>
      <c r="H277" s="67"/>
    </row>
    <row r="278" spans="1:8" s="40" customFormat="1" hidden="1">
      <c r="A278" s="39"/>
      <c r="B278" s="33" t="s">
        <v>13</v>
      </c>
      <c r="C278" s="54">
        <v>0</v>
      </c>
      <c r="D278" s="62"/>
      <c r="E278" s="62"/>
      <c r="F278" s="62"/>
      <c r="G278" s="62"/>
      <c r="H278" s="62"/>
    </row>
    <row r="279" spans="1:8" hidden="1">
      <c r="A279" s="37">
        <v>20</v>
      </c>
      <c r="B279" s="36" t="s">
        <v>78</v>
      </c>
      <c r="C279" s="64">
        <f>+C280+C283+C286+C289+C292+C295+C298+C301</f>
        <v>1178704000</v>
      </c>
      <c r="D279" s="64">
        <f t="shared" ref="D279:G279" si="111">+D280+D283+D286+D289+D292+D295+D298+D301</f>
        <v>0</v>
      </c>
      <c r="E279" s="64">
        <f t="shared" si="111"/>
        <v>0</v>
      </c>
      <c r="F279" s="64"/>
      <c r="G279" s="64">
        <f t="shared" si="111"/>
        <v>0</v>
      </c>
      <c r="H279" s="65"/>
    </row>
    <row r="280" spans="1:8" hidden="1">
      <c r="A280" s="38"/>
      <c r="B280" s="32" t="s">
        <v>11</v>
      </c>
      <c r="C280" s="53">
        <v>804836900</v>
      </c>
      <c r="D280" s="61">
        <f t="shared" ref="D280:D286" si="112">+D281+D282</f>
        <v>0</v>
      </c>
      <c r="E280" s="61">
        <f t="shared" ref="E280:G280" si="113">+E281+E282</f>
        <v>0</v>
      </c>
      <c r="F280" s="61"/>
      <c r="G280" s="61">
        <f t="shared" si="113"/>
        <v>0</v>
      </c>
      <c r="H280" s="61"/>
    </row>
    <row r="281" spans="1:8" s="40" customFormat="1" hidden="1">
      <c r="A281" s="39"/>
      <c r="B281" s="33" t="s">
        <v>12</v>
      </c>
      <c r="C281" s="54">
        <v>762552700</v>
      </c>
      <c r="D281" s="62"/>
      <c r="E281" s="62"/>
      <c r="F281" s="62"/>
      <c r="G281" s="62"/>
      <c r="H281" s="62"/>
    </row>
    <row r="282" spans="1:8" s="40" customFormat="1" hidden="1">
      <c r="A282" s="39"/>
      <c r="B282" s="33" t="s">
        <v>13</v>
      </c>
      <c r="C282" s="54">
        <v>42284300</v>
      </c>
      <c r="D282" s="63"/>
      <c r="E282" s="63"/>
      <c r="F282" s="63"/>
      <c r="G282" s="63"/>
      <c r="H282" s="63"/>
    </row>
    <row r="283" spans="1:8" ht="14.25" hidden="1" customHeight="1">
      <c r="A283" s="38"/>
      <c r="B283" s="32" t="s">
        <v>79</v>
      </c>
      <c r="C283" s="53">
        <v>179077300</v>
      </c>
      <c r="D283" s="61">
        <f t="shared" si="112"/>
        <v>0</v>
      </c>
      <c r="E283" s="61">
        <f t="shared" ref="E283:G283" si="114">+E284+E285</f>
        <v>0</v>
      </c>
      <c r="F283" s="61"/>
      <c r="G283" s="61">
        <f t="shared" si="114"/>
        <v>0</v>
      </c>
      <c r="H283" s="61"/>
    </row>
    <row r="284" spans="1:8" s="40" customFormat="1" hidden="1">
      <c r="A284" s="39"/>
      <c r="B284" s="33" t="s">
        <v>12</v>
      </c>
      <c r="C284" s="54">
        <v>179077300</v>
      </c>
      <c r="D284" s="62"/>
      <c r="E284" s="62"/>
      <c r="F284" s="62"/>
      <c r="G284" s="62"/>
      <c r="H284" s="62"/>
    </row>
    <row r="285" spans="1:8" s="40" customFormat="1" hidden="1">
      <c r="A285" s="39"/>
      <c r="B285" s="33" t="s">
        <v>13</v>
      </c>
      <c r="C285" s="54">
        <v>0</v>
      </c>
      <c r="D285" s="63"/>
      <c r="E285" s="63"/>
      <c r="F285" s="63"/>
      <c r="G285" s="63"/>
      <c r="H285" s="63"/>
    </row>
    <row r="286" spans="1:8" hidden="1">
      <c r="A286" s="38"/>
      <c r="B286" s="32" t="s">
        <v>107</v>
      </c>
      <c r="C286" s="53">
        <v>641600</v>
      </c>
      <c r="D286" s="61">
        <f t="shared" si="112"/>
        <v>0</v>
      </c>
      <c r="E286" s="61">
        <f t="shared" ref="E286:G286" si="115">+E287+E288</f>
        <v>0</v>
      </c>
      <c r="F286" s="61"/>
      <c r="G286" s="61">
        <f t="shared" si="115"/>
        <v>0</v>
      </c>
      <c r="H286" s="61"/>
    </row>
    <row r="287" spans="1:8" s="40" customFormat="1" hidden="1">
      <c r="A287" s="39"/>
      <c r="B287" s="33" t="s">
        <v>12</v>
      </c>
      <c r="C287" s="54">
        <v>641600</v>
      </c>
      <c r="D287" s="62"/>
      <c r="E287" s="62"/>
      <c r="F287" s="62"/>
      <c r="G287" s="62"/>
      <c r="H287" s="62"/>
    </row>
    <row r="288" spans="1:8" s="40" customFormat="1" hidden="1">
      <c r="A288" s="39"/>
      <c r="B288" s="33" t="s">
        <v>13</v>
      </c>
      <c r="C288" s="54">
        <v>0</v>
      </c>
      <c r="D288" s="63"/>
      <c r="E288" s="63"/>
      <c r="F288" s="63"/>
      <c r="G288" s="63"/>
      <c r="H288" s="63"/>
    </row>
    <row r="289" spans="1:8" hidden="1">
      <c r="A289" s="38"/>
      <c r="B289" s="32" t="s">
        <v>80</v>
      </c>
      <c r="C289" s="53">
        <v>2652100</v>
      </c>
      <c r="D289" s="61">
        <f t="shared" ref="D289" si="116">+D290+D291</f>
        <v>0</v>
      </c>
      <c r="E289" s="61">
        <f t="shared" ref="E289:G289" si="117">+E290+E291</f>
        <v>0</v>
      </c>
      <c r="F289" s="61"/>
      <c r="G289" s="61">
        <f t="shared" si="117"/>
        <v>0</v>
      </c>
      <c r="H289" s="61"/>
    </row>
    <row r="290" spans="1:8" s="40" customFormat="1" hidden="1">
      <c r="A290" s="39"/>
      <c r="B290" s="33" t="s">
        <v>12</v>
      </c>
      <c r="C290" s="54">
        <v>2652100</v>
      </c>
      <c r="D290" s="67"/>
      <c r="E290" s="67"/>
      <c r="F290" s="67"/>
      <c r="G290" s="67"/>
      <c r="H290" s="67"/>
    </row>
    <row r="291" spans="1:8" s="40" customFormat="1" hidden="1">
      <c r="A291" s="39"/>
      <c r="B291" s="33" t="s">
        <v>13</v>
      </c>
      <c r="C291" s="54">
        <v>0</v>
      </c>
      <c r="D291" s="62"/>
      <c r="E291" s="62"/>
      <c r="F291" s="62"/>
      <c r="G291" s="62"/>
      <c r="H291" s="62"/>
    </row>
    <row r="292" spans="1:8" hidden="1">
      <c r="A292" s="38"/>
      <c r="B292" s="35" t="s">
        <v>81</v>
      </c>
      <c r="C292" s="56">
        <v>158499600</v>
      </c>
      <c r="D292" s="61">
        <f t="shared" ref="D292" si="118">+D293+D294</f>
        <v>0</v>
      </c>
      <c r="E292" s="61">
        <f t="shared" ref="E292:G292" si="119">+E293+E294</f>
        <v>0</v>
      </c>
      <c r="F292" s="61"/>
      <c r="G292" s="61">
        <f t="shared" si="119"/>
        <v>0</v>
      </c>
      <c r="H292" s="61"/>
    </row>
    <row r="293" spans="1:8" s="40" customFormat="1" hidden="1">
      <c r="A293" s="39"/>
      <c r="B293" s="33" t="s">
        <v>12</v>
      </c>
      <c r="C293" s="54">
        <v>158499600</v>
      </c>
      <c r="D293" s="67"/>
      <c r="E293" s="67"/>
      <c r="F293" s="67"/>
      <c r="G293" s="67"/>
      <c r="H293" s="67"/>
    </row>
    <row r="294" spans="1:8" s="40" customFormat="1" hidden="1">
      <c r="A294" s="39"/>
      <c r="B294" s="33" t="s">
        <v>13</v>
      </c>
      <c r="C294" s="54">
        <v>0</v>
      </c>
      <c r="D294" s="62"/>
      <c r="E294" s="62"/>
      <c r="F294" s="62"/>
      <c r="G294" s="62"/>
      <c r="H294" s="62"/>
    </row>
    <row r="295" spans="1:8" hidden="1">
      <c r="A295" s="38"/>
      <c r="B295" s="35" t="s">
        <v>106</v>
      </c>
      <c r="C295" s="56">
        <v>6237700</v>
      </c>
      <c r="D295" s="61">
        <f t="shared" ref="D295" si="120">+D296+D297</f>
        <v>0</v>
      </c>
      <c r="E295" s="61">
        <f t="shared" ref="E295:G295" si="121">+E296+E297</f>
        <v>0</v>
      </c>
      <c r="F295" s="61"/>
      <c r="G295" s="61">
        <f t="shared" si="121"/>
        <v>0</v>
      </c>
      <c r="H295" s="61"/>
    </row>
    <row r="296" spans="1:8" s="40" customFormat="1" hidden="1">
      <c r="A296" s="39"/>
      <c r="B296" s="33" t="s">
        <v>12</v>
      </c>
      <c r="C296" s="54">
        <v>6237700</v>
      </c>
      <c r="D296" s="67"/>
      <c r="E296" s="67"/>
      <c r="F296" s="67"/>
      <c r="G296" s="67"/>
      <c r="H296" s="67"/>
    </row>
    <row r="297" spans="1:8" s="40" customFormat="1" hidden="1">
      <c r="A297" s="39"/>
      <c r="B297" s="33" t="s">
        <v>13</v>
      </c>
      <c r="C297" s="54">
        <v>0</v>
      </c>
      <c r="D297" s="62"/>
      <c r="E297" s="62"/>
      <c r="F297" s="62"/>
      <c r="G297" s="62"/>
      <c r="H297" s="62"/>
    </row>
    <row r="298" spans="1:8" hidden="1">
      <c r="A298" s="38"/>
      <c r="B298" s="32" t="s">
        <v>128</v>
      </c>
      <c r="C298" s="53">
        <v>3891800</v>
      </c>
      <c r="D298" s="61">
        <f t="shared" ref="D298" si="122">+D299+D300</f>
        <v>0</v>
      </c>
      <c r="E298" s="61">
        <f t="shared" ref="E298:G298" si="123">+E299+E300</f>
        <v>0</v>
      </c>
      <c r="F298" s="61"/>
      <c r="G298" s="61">
        <f t="shared" si="123"/>
        <v>0</v>
      </c>
      <c r="H298" s="66"/>
    </row>
    <row r="299" spans="1:8" s="40" customFormat="1" hidden="1">
      <c r="A299" s="39"/>
      <c r="B299" s="33" t="s">
        <v>12</v>
      </c>
      <c r="C299" s="54">
        <v>3891800</v>
      </c>
      <c r="D299" s="67"/>
      <c r="E299" s="67"/>
      <c r="F299" s="67"/>
      <c r="G299" s="67"/>
      <c r="H299" s="67"/>
    </row>
    <row r="300" spans="1:8" s="40" customFormat="1" hidden="1">
      <c r="A300" s="39"/>
      <c r="B300" s="33" t="s">
        <v>13</v>
      </c>
      <c r="C300" s="54">
        <v>0</v>
      </c>
      <c r="D300" s="62"/>
      <c r="E300" s="62"/>
      <c r="F300" s="62"/>
      <c r="G300" s="62"/>
      <c r="H300" s="62"/>
    </row>
    <row r="301" spans="1:8" hidden="1">
      <c r="A301" s="38"/>
      <c r="B301" s="32" t="s">
        <v>82</v>
      </c>
      <c r="C301" s="53">
        <v>22867000</v>
      </c>
      <c r="D301" s="61">
        <f t="shared" ref="D301" si="124">+D302+D303</f>
        <v>0</v>
      </c>
      <c r="E301" s="61">
        <f t="shared" ref="E301:G301" si="125">+E302+E303</f>
        <v>0</v>
      </c>
      <c r="F301" s="61"/>
      <c r="G301" s="61">
        <f t="shared" si="125"/>
        <v>0</v>
      </c>
      <c r="H301" s="66"/>
    </row>
    <row r="302" spans="1:8" s="40" customFormat="1" hidden="1">
      <c r="A302" s="39"/>
      <c r="B302" s="33" t="s">
        <v>12</v>
      </c>
      <c r="C302" s="54">
        <v>22867000</v>
      </c>
      <c r="D302" s="67"/>
      <c r="E302" s="67"/>
      <c r="F302" s="67"/>
      <c r="G302" s="67"/>
      <c r="H302" s="67"/>
    </row>
    <row r="303" spans="1:8" s="40" customFormat="1" hidden="1">
      <c r="A303" s="39"/>
      <c r="B303" s="33" t="s">
        <v>13</v>
      </c>
      <c r="C303" s="54">
        <v>0</v>
      </c>
      <c r="D303" s="62"/>
      <c r="E303" s="62"/>
      <c r="F303" s="62"/>
      <c r="G303" s="62"/>
      <c r="H303" s="62"/>
    </row>
    <row r="304" spans="1:8" hidden="1">
      <c r="A304" s="37">
        <v>21</v>
      </c>
      <c r="B304" s="36" t="s">
        <v>83</v>
      </c>
      <c r="C304" s="64">
        <f>+C305+C308+C311+C314+C317+C320</f>
        <v>1118703500</v>
      </c>
      <c r="D304" s="64">
        <f t="shared" ref="D304:G304" si="126">+D305+D308+D311+D314+D317+D320</f>
        <v>0</v>
      </c>
      <c r="E304" s="64">
        <f t="shared" si="126"/>
        <v>0</v>
      </c>
      <c r="F304" s="64"/>
      <c r="G304" s="64">
        <f t="shared" si="126"/>
        <v>0</v>
      </c>
      <c r="H304" s="65"/>
    </row>
    <row r="305" spans="1:8" hidden="1">
      <c r="A305" s="38"/>
      <c r="B305" s="32" t="s">
        <v>11</v>
      </c>
      <c r="C305" s="53">
        <v>71445500</v>
      </c>
      <c r="D305" s="61">
        <f t="shared" ref="D305" si="127">+D306+D307</f>
        <v>0</v>
      </c>
      <c r="E305" s="61">
        <f t="shared" ref="E305:G305" si="128">+E306+E307</f>
        <v>0</v>
      </c>
      <c r="F305" s="61"/>
      <c r="G305" s="61">
        <f t="shared" si="128"/>
        <v>0</v>
      </c>
      <c r="H305" s="61"/>
    </row>
    <row r="306" spans="1:8" s="40" customFormat="1" hidden="1">
      <c r="A306" s="39"/>
      <c r="B306" s="33" t="s">
        <v>12</v>
      </c>
      <c r="C306" s="54">
        <v>71445500</v>
      </c>
      <c r="D306" s="62"/>
      <c r="E306" s="62"/>
      <c r="F306" s="62"/>
      <c r="G306" s="62"/>
      <c r="H306" s="62"/>
    </row>
    <row r="307" spans="1:8" s="40" customFormat="1" hidden="1">
      <c r="A307" s="39"/>
      <c r="B307" s="33" t="s">
        <v>13</v>
      </c>
      <c r="C307" s="54">
        <v>0</v>
      </c>
      <c r="D307" s="63"/>
      <c r="E307" s="63"/>
      <c r="F307" s="63"/>
      <c r="G307" s="63"/>
      <c r="H307" s="63"/>
    </row>
    <row r="308" spans="1:8" hidden="1">
      <c r="A308" s="38"/>
      <c r="B308" s="32" t="s">
        <v>84</v>
      </c>
      <c r="C308" s="53">
        <v>9791800</v>
      </c>
      <c r="D308" s="61">
        <f t="shared" ref="D308" si="129">+D309+D310</f>
        <v>0</v>
      </c>
      <c r="E308" s="61">
        <f t="shared" ref="E308:G308" si="130">+E309+E310</f>
        <v>0</v>
      </c>
      <c r="F308" s="61"/>
      <c r="G308" s="61">
        <f t="shared" si="130"/>
        <v>0</v>
      </c>
      <c r="H308" s="61"/>
    </row>
    <row r="309" spans="1:8" s="40" customFormat="1" hidden="1">
      <c r="A309" s="39"/>
      <c r="B309" s="33" t="s">
        <v>12</v>
      </c>
      <c r="C309" s="54">
        <v>9791800</v>
      </c>
      <c r="D309" s="67"/>
      <c r="E309" s="67"/>
      <c r="F309" s="67"/>
      <c r="G309" s="67"/>
      <c r="H309" s="67"/>
    </row>
    <row r="310" spans="1:8" s="40" customFormat="1" hidden="1">
      <c r="A310" s="39"/>
      <c r="B310" s="33" t="s">
        <v>13</v>
      </c>
      <c r="C310" s="54">
        <v>0</v>
      </c>
      <c r="D310" s="62"/>
      <c r="E310" s="62"/>
      <c r="F310" s="62"/>
      <c r="G310" s="62"/>
      <c r="H310" s="62"/>
    </row>
    <row r="311" spans="1:8" hidden="1">
      <c r="A311" s="38"/>
      <c r="B311" s="32" t="s">
        <v>85</v>
      </c>
      <c r="C311" s="53">
        <v>638148700</v>
      </c>
      <c r="D311" s="61">
        <f t="shared" ref="D311" si="131">+D312+D313</f>
        <v>0</v>
      </c>
      <c r="E311" s="61">
        <f t="shared" ref="E311:G311" si="132">+E312+E313</f>
        <v>0</v>
      </c>
      <c r="F311" s="61"/>
      <c r="G311" s="61">
        <f t="shared" si="132"/>
        <v>0</v>
      </c>
      <c r="H311" s="61"/>
    </row>
    <row r="312" spans="1:8" s="40" customFormat="1" ht="13.5" hidden="1">
      <c r="A312" s="39"/>
      <c r="B312" s="33" t="s">
        <v>12</v>
      </c>
      <c r="C312" s="54">
        <v>638148700</v>
      </c>
      <c r="D312" s="68"/>
      <c r="E312" s="68"/>
      <c r="F312" s="68"/>
      <c r="G312" s="68"/>
      <c r="H312" s="68"/>
    </row>
    <row r="313" spans="1:8" s="40" customFormat="1" ht="13.5" hidden="1">
      <c r="A313" s="39"/>
      <c r="B313" s="33" t="s">
        <v>13</v>
      </c>
      <c r="C313" s="54">
        <v>0</v>
      </c>
      <c r="D313" s="68"/>
      <c r="E313" s="68"/>
      <c r="F313" s="68"/>
      <c r="G313" s="68"/>
      <c r="H313" s="68"/>
    </row>
    <row r="314" spans="1:8" hidden="1">
      <c r="A314" s="38"/>
      <c r="B314" s="32" t="s">
        <v>129</v>
      </c>
      <c r="C314" s="53">
        <v>367685400</v>
      </c>
      <c r="D314" s="61">
        <f t="shared" ref="D314" si="133">+D315+D316</f>
        <v>0</v>
      </c>
      <c r="E314" s="61">
        <f t="shared" ref="E314:G314" si="134">+E315+E316</f>
        <v>0</v>
      </c>
      <c r="F314" s="61"/>
      <c r="G314" s="61">
        <f t="shared" si="134"/>
        <v>0</v>
      </c>
      <c r="H314" s="61"/>
    </row>
    <row r="315" spans="1:8" s="40" customFormat="1" ht="12" hidden="1" customHeight="1">
      <c r="A315" s="39"/>
      <c r="B315" s="33" t="s">
        <v>12</v>
      </c>
      <c r="C315" s="54">
        <v>183839400</v>
      </c>
      <c r="D315" s="67"/>
      <c r="E315" s="67"/>
      <c r="F315" s="67"/>
      <c r="G315" s="67"/>
      <c r="H315" s="67"/>
    </row>
    <row r="316" spans="1:8" s="40" customFormat="1" ht="13.5" hidden="1">
      <c r="A316" s="39"/>
      <c r="B316" s="33" t="s">
        <v>13</v>
      </c>
      <c r="C316" s="54">
        <v>183846100</v>
      </c>
      <c r="D316" s="62"/>
      <c r="E316" s="62"/>
      <c r="F316" s="62"/>
      <c r="G316" s="62"/>
      <c r="H316" s="69"/>
    </row>
    <row r="317" spans="1:8" ht="13.5" hidden="1">
      <c r="A317" s="38"/>
      <c r="B317" s="32" t="s">
        <v>86</v>
      </c>
      <c r="C317" s="53">
        <v>18183400</v>
      </c>
      <c r="D317" s="61">
        <f>+D318</f>
        <v>0</v>
      </c>
      <c r="E317" s="61">
        <f t="shared" ref="E317:G317" si="135">+E318</f>
        <v>0</v>
      </c>
      <c r="F317" s="61"/>
      <c r="G317" s="61">
        <f t="shared" si="135"/>
        <v>0</v>
      </c>
      <c r="H317" s="70"/>
    </row>
    <row r="318" spans="1:8" s="40" customFormat="1" ht="13.5" hidden="1">
      <c r="A318" s="39"/>
      <c r="B318" s="33" t="s">
        <v>12</v>
      </c>
      <c r="C318" s="54">
        <v>18183400</v>
      </c>
      <c r="D318" s="62"/>
      <c r="E318" s="62"/>
      <c r="F318" s="62"/>
      <c r="G318" s="62"/>
      <c r="H318" s="69"/>
    </row>
    <row r="319" spans="1:8" s="40" customFormat="1" ht="13.5" hidden="1">
      <c r="A319" s="39"/>
      <c r="B319" s="33" t="s">
        <v>13</v>
      </c>
      <c r="C319" s="54">
        <v>0</v>
      </c>
      <c r="D319" s="62"/>
      <c r="E319" s="62"/>
      <c r="F319" s="62"/>
      <c r="G319" s="62"/>
      <c r="H319" s="69"/>
    </row>
    <row r="320" spans="1:8" ht="13.5" hidden="1">
      <c r="A320" s="38"/>
      <c r="B320" s="32" t="s">
        <v>87</v>
      </c>
      <c r="C320" s="53">
        <v>13448700</v>
      </c>
      <c r="D320" s="61">
        <f t="shared" ref="D320" si="136">+D321</f>
        <v>0</v>
      </c>
      <c r="E320" s="61">
        <f t="shared" ref="E320" si="137">+E321</f>
        <v>0</v>
      </c>
      <c r="F320" s="61"/>
      <c r="G320" s="61">
        <f t="shared" ref="G320" si="138">+G321</f>
        <v>0</v>
      </c>
      <c r="H320" s="70"/>
    </row>
    <row r="321" spans="1:8" s="40" customFormat="1" ht="13.5" hidden="1">
      <c r="A321" s="39"/>
      <c r="B321" s="33" t="s">
        <v>12</v>
      </c>
      <c r="C321" s="54">
        <v>13448700</v>
      </c>
      <c r="D321" s="62"/>
      <c r="E321" s="62"/>
      <c r="F321" s="62"/>
      <c r="G321" s="62"/>
      <c r="H321" s="69"/>
    </row>
    <row r="322" spans="1:8" s="40" customFormat="1" ht="13.5" hidden="1">
      <c r="A322" s="39"/>
      <c r="B322" s="33" t="s">
        <v>13</v>
      </c>
      <c r="C322" s="54">
        <v>0</v>
      </c>
      <c r="D322" s="62"/>
      <c r="E322" s="62"/>
      <c r="F322" s="62"/>
      <c r="G322" s="62"/>
      <c r="H322" s="69"/>
    </row>
    <row r="323" spans="1:8" hidden="1">
      <c r="A323" s="37">
        <v>31</v>
      </c>
      <c r="B323" s="36" t="s">
        <v>88</v>
      </c>
      <c r="C323" s="64">
        <f>+C324</f>
        <v>65588000</v>
      </c>
      <c r="D323" s="64">
        <f t="shared" ref="D323:G323" si="139">+D324</f>
        <v>0</v>
      </c>
      <c r="E323" s="64">
        <f t="shared" si="139"/>
        <v>0</v>
      </c>
      <c r="F323" s="64"/>
      <c r="G323" s="64">
        <f t="shared" si="139"/>
        <v>0</v>
      </c>
      <c r="H323" s="65"/>
    </row>
    <row r="324" spans="1:8" ht="13.5" hidden="1">
      <c r="A324" s="38"/>
      <c r="B324" s="32" t="s">
        <v>11</v>
      </c>
      <c r="C324" s="53">
        <v>65588000</v>
      </c>
      <c r="D324" s="61">
        <f>+D325</f>
        <v>0</v>
      </c>
      <c r="E324" s="61">
        <f t="shared" ref="E324:G324" si="140">+E325</f>
        <v>0</v>
      </c>
      <c r="F324" s="61"/>
      <c r="G324" s="61">
        <f t="shared" si="140"/>
        <v>0</v>
      </c>
      <c r="H324" s="70"/>
    </row>
    <row r="325" spans="1:8" s="40" customFormat="1" ht="13.5" hidden="1">
      <c r="A325" s="39"/>
      <c r="B325" s="33" t="s">
        <v>12</v>
      </c>
      <c r="C325" s="54">
        <v>65588000</v>
      </c>
      <c r="D325" s="62"/>
      <c r="E325" s="62"/>
      <c r="F325" s="62"/>
      <c r="G325" s="62"/>
      <c r="H325" s="69"/>
    </row>
    <row r="326" spans="1:8" s="40" customFormat="1" ht="13.5" hidden="1">
      <c r="A326" s="39"/>
      <c r="B326" s="33" t="s">
        <v>13</v>
      </c>
      <c r="C326" s="54">
        <v>0</v>
      </c>
      <c r="D326" s="62"/>
      <c r="E326" s="62"/>
      <c r="F326" s="62"/>
      <c r="G326" s="62"/>
      <c r="H326" s="69"/>
    </row>
    <row r="327" spans="1:8" ht="6.75" hidden="1" customHeight="1" thickBot="1">
      <c r="A327" s="42"/>
      <c r="B327" s="43"/>
      <c r="C327" s="57"/>
      <c r="D327" s="44"/>
      <c r="E327" s="45"/>
      <c r="F327" s="45"/>
      <c r="G327" s="45"/>
      <c r="H327" s="46"/>
    </row>
  </sheetData>
  <sheetProtection formatColumns="0" formatRows="0" insertRows="0" autoFilter="0"/>
  <mergeCells count="15">
    <mergeCell ref="A18:A20"/>
    <mergeCell ref="B18:B20"/>
    <mergeCell ref="B8:F8"/>
    <mergeCell ref="A5:C5"/>
    <mergeCell ref="B9:H9"/>
    <mergeCell ref="B11:H11"/>
    <mergeCell ref="B12:H12"/>
    <mergeCell ref="B13:H13"/>
    <mergeCell ref="B14:H14"/>
    <mergeCell ref="B15:H15"/>
    <mergeCell ref="H18:H19"/>
    <mergeCell ref="C18:C19"/>
    <mergeCell ref="D18:D19"/>
    <mergeCell ref="E18:G18"/>
    <mergeCell ref="B10:H10"/>
  </mergeCells>
  <phoneticPr fontId="3" type="noConversion"/>
  <printOptions horizontalCentered="1"/>
  <pageMargins left="0.43307086614173229" right="0.39370078740157483" top="0.39370078740157483" bottom="0.39370078740157483" header="0" footer="0"/>
  <pageSetup scale="94" fitToHeight="0" orientation="landscape" r:id="rId1"/>
  <headerFooter alignWithMargins="0"/>
  <ignoredErrors>
    <ignoredError sqref="C20 D20 F20" numberStoredAsText="1"/>
    <ignoredError sqref="D23:G50 D53:G325 F51:G51 F5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Contratos Plurianuales</vt:lpstr>
      <vt:lpstr>'Contratos Plurianuales'!Área_de_impresión</vt:lpstr>
      <vt:lpstr>'Contratos Plurianuales'!Títulos_a_imprimir</vt:lpstr>
    </vt:vector>
  </TitlesOfParts>
  <Company>SECRETARIA DE HACIENDA Y CREDITO PUBLICO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susana_pena</dc:creator>
  <cp:lastModifiedBy>Ricardo Bautista Reyes</cp:lastModifiedBy>
  <cp:lastPrinted>2015-10-06T18:56:12Z</cp:lastPrinted>
  <dcterms:created xsi:type="dcterms:W3CDTF">2004-01-15T18:40:03Z</dcterms:created>
  <dcterms:modified xsi:type="dcterms:W3CDTF">2016-01-12T17:46:14Z</dcterms:modified>
</cp:coreProperties>
</file>