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ropuestas de mejora\"/>
    </mc:Choice>
  </mc:AlternateContent>
  <bookViews>
    <workbookView xWindow="0" yWindow="0" windowWidth="20400" windowHeight="7020" tabRatio="931"/>
  </bookViews>
  <sheets>
    <sheet name="EXTER-INT" sheetId="1" r:id="rId1"/>
    <sheet name="Centro Occidente Externos" sheetId="10" r:id="rId2"/>
    <sheet name="Centro Occidente Internos" sheetId="11" r:id="rId3"/>
    <sheet name="GENERAL" sheetId="9" r:id="rId4"/>
    <sheet name="EXT-SUR" sheetId="3" r:id="rId5"/>
    <sheet name="EXT-SURESTE" sheetId="4" r:id="rId6"/>
    <sheet name="EXT-NORTE" sheetId="2" r:id="rId7"/>
    <sheet name="INT-SURESTE" sheetId="6" r:id="rId8"/>
    <sheet name="INT-NORTE" sheetId="7" r:id="rId9"/>
    <sheet name="INT-SUR" sheetId="8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1" l="1"/>
  <c r="K108" i="1" l="1"/>
  <c r="J8" i="9" l="1"/>
  <c r="J7" i="9"/>
  <c r="J6" i="9"/>
  <c r="J5" i="9"/>
  <c r="J4" i="9"/>
  <c r="J3" i="9"/>
  <c r="D5" i="10" l="1"/>
  <c r="D9" i="11"/>
  <c r="D8" i="11"/>
  <c r="D7" i="11"/>
  <c r="D6" i="11"/>
  <c r="D5" i="11"/>
  <c r="D10" i="11" s="1"/>
  <c r="D9" i="10"/>
  <c r="D8" i="10"/>
  <c r="D6" i="10"/>
  <c r="J12" i="9" l="1"/>
  <c r="J13" i="9"/>
  <c r="J14" i="9"/>
  <c r="J15" i="9"/>
  <c r="J16" i="9"/>
  <c r="J11" i="9"/>
  <c r="I12" i="9"/>
  <c r="I13" i="9"/>
  <c r="I14" i="9"/>
  <c r="I16" i="9"/>
  <c r="I11" i="9"/>
  <c r="K86" i="1" l="1"/>
  <c r="K67" i="1"/>
  <c r="K49" i="1"/>
  <c r="K30" i="1"/>
  <c r="W86" i="1"/>
  <c r="W67" i="1"/>
  <c r="W49" i="1"/>
  <c r="X11" i="1"/>
  <c r="K11" i="1"/>
  <c r="X2" i="1" l="1"/>
  <c r="D8" i="8" l="1"/>
  <c r="D7" i="8"/>
  <c r="D6" i="8"/>
  <c r="D5" i="8"/>
  <c r="D4" i="8"/>
  <c r="D9" i="8" s="1"/>
  <c r="D8" i="7"/>
  <c r="D7" i="7"/>
  <c r="D6" i="7"/>
  <c r="D5" i="7"/>
  <c r="D4" i="7"/>
  <c r="D9" i="7" s="1"/>
  <c r="D6" i="6"/>
  <c r="D4" i="6"/>
  <c r="D9" i="4"/>
  <c r="D8" i="4"/>
  <c r="D6" i="4"/>
  <c r="D5" i="4"/>
  <c r="D8" i="3"/>
  <c r="D7" i="3"/>
  <c r="D6" i="3"/>
  <c r="D5" i="3"/>
  <c r="D4" i="3"/>
  <c r="D9" i="2"/>
  <c r="D8" i="2"/>
  <c r="D7" i="2"/>
  <c r="D6" i="2"/>
  <c r="D5" i="2"/>
</calcChain>
</file>

<file path=xl/sharedStrings.xml><?xml version="1.0" encoding="utf-8"?>
<sst xmlns="http://schemas.openxmlformats.org/spreadsheetml/2006/main" count="141" uniqueCount="28">
  <si>
    <t xml:space="preserve">Áreas De Oportunidad </t>
  </si>
  <si>
    <t xml:space="preserve">Solicitud </t>
  </si>
  <si>
    <t xml:space="preserve">Autorización </t>
  </si>
  <si>
    <t xml:space="preserve">Ministración </t>
  </si>
  <si>
    <t>Comprobación</t>
  </si>
  <si>
    <t>Otros</t>
  </si>
  <si>
    <t>TOTAL</t>
  </si>
  <si>
    <t>NORTE</t>
  </si>
  <si>
    <t>SUR</t>
  </si>
  <si>
    <t>SURESTE</t>
  </si>
  <si>
    <t xml:space="preserve">Otros </t>
  </si>
  <si>
    <t>EXTERNOS</t>
  </si>
  <si>
    <t>INTERNOS</t>
  </si>
  <si>
    <t>EXPEDIENTES SUPERVISADOS</t>
  </si>
  <si>
    <t>Apoyos Externos 
Norte</t>
  </si>
  <si>
    <t>Apoyos Internos 
Norte</t>
  </si>
  <si>
    <t>Apoyos Externos
Sur</t>
  </si>
  <si>
    <t>Apoyos Internos 
Sur</t>
  </si>
  <si>
    <t>Apoyos Internos
Sureste</t>
  </si>
  <si>
    <t xml:space="preserve">Total de Áreas De Oportunidad </t>
  </si>
  <si>
    <t xml:space="preserve">Promedio </t>
  </si>
  <si>
    <t>Total de Expedientes</t>
  </si>
  <si>
    <t xml:space="preserve">Apoyos Internos </t>
  </si>
  <si>
    <t>Apoyos Externos</t>
  </si>
  <si>
    <t xml:space="preserve">Total </t>
  </si>
  <si>
    <t xml:space="preserve">Centro Occidente </t>
  </si>
  <si>
    <t xml:space="preserve">CORPORATIVO </t>
  </si>
  <si>
    <t>SIN AREAS DE OPORTUNIDAD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</si>
</sst>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9" fontId="0" fillId="0" borderId="0" xfId="1" applyFont="1"/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0" fontId="0" fillId="0" borderId="0" xfId="0" applyNumberFormat="1"/>
    <xf numFmtId="0" fontId="4" fillId="0" borderId="0" xfId="0" applyFont="1" applyAlignment="1">
      <alignment vertical="center"/>
    </xf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0" xfId="0" applyFont="1"/>
    <xf numFmtId="2" fontId="6" fillId="0" borderId="4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9" fontId="0" fillId="0" borderId="0" xfId="1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164" fontId="0" fillId="0" borderId="0" xfId="0" applyNumberFormat="1"/>
    <xf numFmtId="0" fontId="5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'INT-NORTE'!$D$3</c:f>
              <c:strCache>
                <c:ptCount val="1"/>
                <c:pt idx="0">
                  <c:v>Apoyos Internos 
Norte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C91-4DFE-873E-8CE3A329148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C91-4DFE-873E-8CE3A329148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C91-4DFE-873E-8CE3A329148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C91-4DFE-873E-8CE3A329148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C91-4DFE-873E-8CE3A32914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'INT-NORTE'!$B$4:$B$8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 </c:v>
                </c:pt>
              </c:strCache>
            </c:strRef>
          </c:cat>
          <c:val>
            <c:numRef>
              <c:f>'INT-NORTE'!$D$4:$D$8</c:f>
              <c:numCache>
                <c:formatCode>0%</c:formatCode>
                <c:ptCount val="5"/>
                <c:pt idx="0">
                  <c:v>0.58490566037735847</c:v>
                </c:pt>
                <c:pt idx="1">
                  <c:v>0.15094339622641509</c:v>
                </c:pt>
                <c:pt idx="2">
                  <c:v>9.4339622641509441E-2</c:v>
                </c:pt>
                <c:pt idx="3">
                  <c:v>0.15094339622641509</c:v>
                </c:pt>
                <c:pt idx="4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C91-4DFE-873E-8CE3A32914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Century" panose="02040604050505020304" pitchFamily="18" charset="0"/>
              </a:rPr>
              <a:t>Apoyos Internos Norte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'INT-NORTE'!$D$3</c:f>
              <c:strCache>
                <c:ptCount val="1"/>
                <c:pt idx="0">
                  <c:v>Apoyos Internos 
Norte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6B-4BC6-AE44-12288118B36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6B-4BC6-AE44-12288118B36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E6B-4BC6-AE44-12288118B36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E6B-4BC6-AE44-12288118B36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E6B-4BC6-AE44-12288118B3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" panose="02040604050505020304" pitchFamily="18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'INT-NORTE'!$B$4:$B$8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 </c:v>
                </c:pt>
              </c:strCache>
            </c:strRef>
          </c:cat>
          <c:val>
            <c:numRef>
              <c:f>'INT-NORTE'!$D$4:$D$8</c:f>
              <c:numCache>
                <c:formatCode>0%</c:formatCode>
                <c:ptCount val="5"/>
                <c:pt idx="0">
                  <c:v>0.58490566037735847</c:v>
                </c:pt>
                <c:pt idx="1">
                  <c:v>0.15094339622641509</c:v>
                </c:pt>
                <c:pt idx="2">
                  <c:v>9.4339622641509441E-2</c:v>
                </c:pt>
                <c:pt idx="3">
                  <c:v>0.15094339622641509</c:v>
                </c:pt>
                <c:pt idx="4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A-4CDC-87CF-708E22DD29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" panose="02040604050505020304" pitchFamily="18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Century" panose="02040604050505020304" pitchFamily="18" charset="0"/>
              </a:rPr>
              <a:t>Apoyos Internos Sur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'INT-SUR'!$D$3</c:f>
              <c:strCache>
                <c:ptCount val="1"/>
                <c:pt idx="0">
                  <c:v>Apoyos Internos 
Sur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6CA-4F79-9223-29C040C51E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6CA-4F79-9223-29C040C51EA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6CA-4F79-9223-29C040C51EA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6CA-4F79-9223-29C040C51EA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6CA-4F79-9223-29C040C51E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" panose="02040604050505020304" pitchFamily="18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'INT-SUR'!$B$4:$B$8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</c:v>
                </c:pt>
              </c:strCache>
            </c:strRef>
          </c:cat>
          <c:val>
            <c:numRef>
              <c:f>'INT-SUR'!$D$4:$D$8</c:f>
              <c:numCache>
                <c:formatCode>0%</c:formatCode>
                <c:ptCount val="5"/>
                <c:pt idx="0">
                  <c:v>0.35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B-45F0-84D7-BB0EDF66817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" panose="02040604050505020304" pitchFamily="18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latin typeface="Century" panose="02040604050505020304" pitchFamily="18" charset="0"/>
              </a:rPr>
              <a:t>Apoyos Externos Centro Occidente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372-4F80-BF47-6EECCC2ADEBA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B3-4347-8249-16ED23ABBAFF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B3-4347-8249-16ED23ABBAFF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B3-4347-8249-16ED23ABBAF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B3-4347-8249-16ED23ABBAFF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B3-4347-8249-16ED23ABBAFF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B3-4347-8249-16ED23ABBAF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B3-4347-8249-16ED23ABBAF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B3-4347-8249-16ED23ABBAF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B3-4347-8249-16ED23ABBA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" panose="02040604050505020304" pitchFamily="18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'Centro Occidente Externos'!$B$4:$B$9</c:f>
              <c:strCache>
                <c:ptCount val="6"/>
                <c:pt idx="0">
                  <c:v>Áreas De Oportunidad </c:v>
                </c:pt>
                <c:pt idx="1">
                  <c:v>Solicitud </c:v>
                </c:pt>
                <c:pt idx="2">
                  <c:v>Autorización </c:v>
                </c:pt>
                <c:pt idx="3">
                  <c:v>Ministración </c:v>
                </c:pt>
                <c:pt idx="4">
                  <c:v>Comprobación</c:v>
                </c:pt>
                <c:pt idx="5">
                  <c:v>Otros</c:v>
                </c:pt>
              </c:strCache>
            </c:strRef>
          </c:cat>
          <c:val>
            <c:numRef>
              <c:f>'Centro Occidente Externos'!$D$4:$D$9</c:f>
              <c:numCache>
                <c:formatCode>0.0%</c:formatCode>
                <c:ptCount val="6"/>
                <c:pt idx="1">
                  <c:v>0.375</c:v>
                </c:pt>
                <c:pt idx="2">
                  <c:v>0.125</c:v>
                </c:pt>
                <c:pt idx="4">
                  <c:v>0.41666666666666669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3-4347-8249-16ED23ABBA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" panose="02040604050505020304" pitchFamily="18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  <a:latin typeface="Century" panose="02040604050505020304" pitchFamily="18" charset="0"/>
              </a:rPr>
              <a:t>Apoyos Internos Centro Occidente</a:t>
            </a:r>
            <a:endParaRPr lang="es-ES">
              <a:effectLst/>
              <a:latin typeface="Century" panose="020406040505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22C-4AF0-B7B1-1861B291518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22C-4AF0-B7B1-1861B291518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22C-4AF0-B7B1-1861B291518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22C-4AF0-B7B1-1861B291518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22C-4AF0-B7B1-1861B29151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" panose="02040604050505020304" pitchFamily="18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'Centro Occidente Internos'!$B$5:$B$9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 </c:v>
                </c:pt>
              </c:strCache>
            </c:strRef>
          </c:cat>
          <c:val>
            <c:numRef>
              <c:f>'Centro Occidente Internos'!$D$5:$D$9</c:f>
              <c:numCache>
                <c:formatCode>0%</c:formatCode>
                <c:ptCount val="5"/>
                <c:pt idx="0">
                  <c:v>0.41379310344827586</c:v>
                </c:pt>
                <c:pt idx="1">
                  <c:v>0.31034482758620691</c:v>
                </c:pt>
                <c:pt idx="2">
                  <c:v>0.10344827586206896</c:v>
                </c:pt>
                <c:pt idx="3">
                  <c:v>0.10344827586206896</c:v>
                </c:pt>
                <c:pt idx="4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F-4E95-AFE8-ED928B4F4B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" panose="02040604050505020304" pitchFamily="18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GENERAL!$I$10</c:f>
              <c:strCache>
                <c:ptCount val="1"/>
                <c:pt idx="0">
                  <c:v>Apoyos Internos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CD7-4A39-A062-9990870E262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CC3-4823-9B78-BF13B11FAB2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CC3-4823-9B78-BF13B11FAB2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CC3-4823-9B78-BF13B11FAB2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CC3-4823-9B78-BF13B11FAB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GENERAL!$H$11:$H$15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 </c:v>
                </c:pt>
              </c:strCache>
            </c:strRef>
          </c:cat>
          <c:val>
            <c:numRef>
              <c:f>GENERAL!$I$11:$I$15</c:f>
              <c:numCache>
                <c:formatCode>0%</c:formatCode>
                <c:ptCount val="5"/>
                <c:pt idx="0">
                  <c:v>0.47222222222222221</c:v>
                </c:pt>
                <c:pt idx="1">
                  <c:v>0.17592592592592593</c:v>
                </c:pt>
                <c:pt idx="2">
                  <c:v>0.15740740740740741</c:v>
                </c:pt>
                <c:pt idx="3">
                  <c:v>0.15740740740740741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7-4A39-A062-9990870E262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GENERAL!$I$2</c:f>
              <c:strCache>
                <c:ptCount val="1"/>
                <c:pt idx="0">
                  <c:v>Apoyos Externos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F1-4AB7-8377-6FDC10F32E6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5E1-4859-A65A-EF4927F71F3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5E1-4859-A65A-EF4927F71F3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5E1-4859-A65A-EF4927F71F3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5E1-4859-A65A-EF4927F71F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GENERAL!$H$3:$H$7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 </c:v>
                </c:pt>
              </c:strCache>
            </c:strRef>
          </c:cat>
          <c:val>
            <c:numRef>
              <c:f>GENERAL!$I$3:$I$7</c:f>
              <c:numCache>
                <c:formatCode>0%</c:formatCode>
                <c:ptCount val="5"/>
                <c:pt idx="0">
                  <c:v>0.21333333333333335</c:v>
                </c:pt>
                <c:pt idx="1">
                  <c:v>0.16888888888888889</c:v>
                </c:pt>
                <c:pt idx="2">
                  <c:v>3.111111111111111E-2</c:v>
                </c:pt>
                <c:pt idx="3">
                  <c:v>0.45777777777777778</c:v>
                </c:pt>
                <c:pt idx="4">
                  <c:v>0.12888888888888889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1-4AB7-8377-6FDC10F32E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Century" panose="02040604050505020304" pitchFamily="18" charset="0"/>
              </a:rPr>
              <a:t>Apoyos Externos Sur</a:t>
            </a:r>
          </a:p>
        </c:rich>
      </c:tx>
      <c:layout>
        <c:manualLayout>
          <c:xMode val="edge"/>
          <c:yMode val="edge"/>
          <c:x val="0.3549477589339794"/>
          <c:y val="2.1941854086670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'EXT-SUR'!$D$3</c:f>
              <c:strCache>
                <c:ptCount val="1"/>
                <c:pt idx="0">
                  <c:v>Apoyos Externos
Sur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024-4686-BC6D-12EE67A3473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024-4686-BC6D-12EE67A3473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024-4686-BC6D-12EE67A3473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024-4686-BC6D-12EE67A3473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024-4686-BC6D-12EE67A347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" panose="02040604050505020304" pitchFamily="18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'EXT-SUR'!$B$4:$B$8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</c:v>
                </c:pt>
              </c:strCache>
            </c:strRef>
          </c:cat>
          <c:val>
            <c:numRef>
              <c:f>'EXT-SUR'!$D$4:$D$8</c:f>
              <c:numCache>
                <c:formatCode>0%</c:formatCode>
                <c:ptCount val="5"/>
                <c:pt idx="0">
                  <c:v>9.0163934426229511E-2</c:v>
                </c:pt>
                <c:pt idx="1">
                  <c:v>0.18032786885245902</c:v>
                </c:pt>
                <c:pt idx="2">
                  <c:v>3.2786885245901641E-2</c:v>
                </c:pt>
                <c:pt idx="3">
                  <c:v>0.53278688524590168</c:v>
                </c:pt>
                <c:pt idx="4">
                  <c:v>0.16393442622950818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D-4CE5-B914-FF1976C4B17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" panose="02040604050505020304" pitchFamily="18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" panose="02040604050505020304" pitchFamily="18" charset="0"/>
                <a:ea typeface="+mn-ea"/>
                <a:cs typeface="+mn-cs"/>
              </a:defRPr>
            </a:pPr>
            <a:r>
              <a:rPr lang="en-US">
                <a:latin typeface="Century" panose="02040604050505020304" pitchFamily="18" charset="0"/>
              </a:rPr>
              <a:t>Apoyos Internos</a:t>
            </a:r>
            <a:r>
              <a:rPr lang="en-US" baseline="0">
                <a:latin typeface="Century" panose="02040604050505020304" pitchFamily="18" charset="0"/>
              </a:rPr>
              <a:t> Sureste</a:t>
            </a:r>
            <a:r>
              <a:rPr lang="en-US">
                <a:latin typeface="Century" panose="02040604050505020304" pitchFamily="18" charset="0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" panose="02040604050505020304" pitchFamily="18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'EXT-SURESTE'!$D$4</c:f>
              <c:strCache>
                <c:ptCount val="1"/>
                <c:pt idx="0">
                  <c:v>Áreas De Oportunidad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632-4092-9D08-88E2ABC03A4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632-4092-9D08-88E2ABC03A4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632-4092-9D08-88E2ABC03A4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632-4092-9D08-88E2ABC03A4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632-4092-9D08-88E2ABC03A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" panose="02040604050505020304" pitchFamily="18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'EXT-SURESTE'!$B$5:$B$9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</c:v>
                </c:pt>
              </c:strCache>
            </c:strRef>
          </c:cat>
          <c:val>
            <c:numRef>
              <c:f>'EXT-SURESTE'!$D$5:$D$9</c:f>
              <c:numCache>
                <c:formatCode>0%</c:formatCode>
                <c:ptCount val="5"/>
                <c:pt idx="0">
                  <c:v>0.26666666666666666</c:v>
                </c:pt>
                <c:pt idx="1">
                  <c:v>0.2</c:v>
                </c:pt>
                <c:pt idx="3">
                  <c:v>0.4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0-4936-973B-B754D346248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" panose="02040604050505020304" pitchFamily="18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Century" panose="02040604050505020304" pitchFamily="18" charset="0"/>
              </a:rPr>
              <a:t>Apoyos Externos Norte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'EXT-NORTE'!$D$4</c:f>
              <c:strCache>
                <c:ptCount val="1"/>
                <c:pt idx="0">
                  <c:v>Apoyos Externos 
Norte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930-43FF-8677-58F2B1EB186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930-43FF-8677-58F2B1EB186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930-43FF-8677-58F2B1EB186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930-43FF-8677-58F2B1EB186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930-43FF-8677-58F2B1EB18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" panose="02040604050505020304" pitchFamily="18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'EXT-NORTE'!$B$5:$B$9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</c:v>
                </c:pt>
              </c:strCache>
            </c:strRef>
          </c:cat>
          <c:val>
            <c:numRef>
              <c:f>'EXT-NORTE'!$D$5:$D$9</c:f>
              <c:numCache>
                <c:formatCode>0%</c:formatCode>
                <c:ptCount val="5"/>
                <c:pt idx="0">
                  <c:v>0.35</c:v>
                </c:pt>
                <c:pt idx="1">
                  <c:v>0.25</c:v>
                </c:pt>
                <c:pt idx="2">
                  <c:v>0.05</c:v>
                </c:pt>
                <c:pt idx="3">
                  <c:v>0.32500000000000001</c:v>
                </c:pt>
                <c:pt idx="4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EB8-AA10-4569AD43EB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" panose="02040604050505020304" pitchFamily="18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Century" panose="02040604050505020304" pitchFamily="18" charset="0"/>
              </a:rPr>
              <a:t>Apoyos Internos Sureste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'INT-SURESTE'!$D$3</c:f>
              <c:strCache>
                <c:ptCount val="1"/>
                <c:pt idx="0">
                  <c:v>Apoyos Internos
Sureste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462-4659-8005-3B607C72716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462-4659-8005-3B607C72716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462-4659-8005-3B607C72716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462-4659-8005-3B607C72716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462-4659-8005-3B607C7271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" panose="02040604050505020304" pitchFamily="18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'INT-SURESTE'!$B$4:$B$8</c:f>
              <c:strCache>
                <c:ptCount val="5"/>
                <c:pt idx="0">
                  <c:v>Solicitud </c:v>
                </c:pt>
                <c:pt idx="1">
                  <c:v>Autorización </c:v>
                </c:pt>
                <c:pt idx="2">
                  <c:v>Ministración </c:v>
                </c:pt>
                <c:pt idx="3">
                  <c:v>Comprobación</c:v>
                </c:pt>
                <c:pt idx="4">
                  <c:v>Otros</c:v>
                </c:pt>
              </c:strCache>
            </c:strRef>
          </c:cat>
          <c:val>
            <c:numRef>
              <c:f>'INT-SURESTE'!$D$4:$D$8</c:f>
              <c:numCache>
                <c:formatCode>0%</c:formatCode>
                <c:ptCount val="5"/>
                <c:pt idx="0">
                  <c:v>0.16666666666666666</c:v>
                </c:pt>
                <c:pt idx="2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3-4D21-B9A4-36B6EC04A5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" panose="02040604050505020304" pitchFamily="18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782901</xdr:colOff>
      <xdr:row>4</xdr:row>
      <xdr:rowOff>95872</xdr:rowOff>
    </xdr:from>
    <xdr:to>
      <xdr:col>8</xdr:col>
      <xdr:colOff>693697</xdr:colOff>
      <xdr:row>20</xdr:row>
      <xdr:rowOff>134803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7472" y="1123967"/>
          <a:ext cx="5208511" cy="3195788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60</xdr:row>
      <xdr:rowOff>156881</xdr:rowOff>
    </xdr:from>
    <xdr:to>
      <xdr:col>8</xdr:col>
      <xdr:colOff>755152</xdr:colOff>
      <xdr:row>77</xdr:row>
      <xdr:rowOff>166686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24125" y="12968006"/>
          <a:ext cx="5374777" cy="3891243"/>
        </a:xfrm>
        <a:prstGeom prst="rect">
          <a:avLst/>
        </a:prstGeom>
      </xdr:spPr>
    </xdr:pic>
    <xdr:clientData/>
  </xdr:twoCellAnchor>
  <xdr:twoCellAnchor editAs="oneCell">
    <xdr:from>
      <xdr:col>2</xdr:col>
      <xdr:colOff>625786</xdr:colOff>
      <xdr:row>79</xdr:row>
      <xdr:rowOff>167589</xdr:rowOff>
    </xdr:from>
    <xdr:to>
      <xdr:col>8</xdr:col>
      <xdr:colOff>753831</xdr:colOff>
      <xdr:row>96</xdr:row>
      <xdr:rowOff>144275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5257" y="17458265"/>
          <a:ext cx="5215515" cy="3877733"/>
        </a:xfrm>
        <a:prstGeom prst="rect">
          <a:avLst/>
        </a:prstGeom>
      </xdr:spPr>
    </xdr:pic>
    <xdr:clientData/>
  </xdr:twoCellAnchor>
  <xdr:twoCellAnchor editAs="oneCell">
    <xdr:from>
      <xdr:col>2</xdr:col>
      <xdr:colOff>681037</xdr:colOff>
      <xdr:row>23</xdr:row>
      <xdr:rowOff>161926</xdr:rowOff>
    </xdr:from>
    <xdr:to>
      <xdr:col>8</xdr:col>
      <xdr:colOff>740107</xdr:colOff>
      <xdr:row>41</xdr:row>
      <xdr:rowOff>132790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28912" y="5043489"/>
          <a:ext cx="5154945" cy="3637989"/>
        </a:xfrm>
        <a:prstGeom prst="rect">
          <a:avLst/>
        </a:prstGeom>
      </xdr:spPr>
    </xdr:pic>
    <xdr:clientData/>
  </xdr:twoCellAnchor>
  <xdr:twoCellAnchor>
    <xdr:from>
      <xdr:col>14</xdr:col>
      <xdr:colOff>640367</xdr:colOff>
      <xdr:row>22</xdr:row>
      <xdr:rowOff>151719</xdr:rowOff>
    </xdr:from>
    <xdr:to>
      <xdr:col>20</xdr:col>
      <xdr:colOff>689806</xdr:colOff>
      <xdr:row>41</xdr:row>
      <xdr:rowOff>170769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300038</xdr:colOff>
      <xdr:row>42</xdr:row>
      <xdr:rowOff>171450</xdr:rowOff>
    </xdr:from>
    <xdr:to>
      <xdr:col>8</xdr:col>
      <xdr:colOff>738188</xdr:colOff>
      <xdr:row>59</xdr:row>
      <xdr:rowOff>56825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47913" y="8910638"/>
          <a:ext cx="5534025" cy="3766812"/>
        </a:xfrm>
        <a:prstGeom prst="rect">
          <a:avLst/>
        </a:prstGeom>
      </xdr:spPr>
    </xdr:pic>
    <xdr:clientData/>
  </xdr:twoCellAnchor>
  <xdr:twoCellAnchor editAs="oneCell">
    <xdr:from>
      <xdr:col>14</xdr:col>
      <xdr:colOff>623606</xdr:colOff>
      <xdr:row>43</xdr:row>
      <xdr:rowOff>4762</xdr:rowOff>
    </xdr:from>
    <xdr:to>
      <xdr:col>20</xdr:col>
      <xdr:colOff>747727</xdr:colOff>
      <xdr:row>59</xdr:row>
      <xdr:rowOff>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339481" y="8934450"/>
          <a:ext cx="5981996" cy="3686175"/>
        </a:xfrm>
        <a:prstGeom prst="rect">
          <a:avLst/>
        </a:prstGeom>
      </xdr:spPr>
    </xdr:pic>
    <xdr:clientData/>
  </xdr:twoCellAnchor>
  <xdr:twoCellAnchor editAs="oneCell">
    <xdr:from>
      <xdr:col>14</xdr:col>
      <xdr:colOff>658066</xdr:colOff>
      <xdr:row>61</xdr:row>
      <xdr:rowOff>20731</xdr:rowOff>
    </xdr:from>
    <xdr:to>
      <xdr:col>20</xdr:col>
      <xdr:colOff>715216</xdr:colOff>
      <xdr:row>78</xdr:row>
      <xdr:rowOff>23812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373941" y="13022356"/>
          <a:ext cx="5915025" cy="3884519"/>
        </a:xfrm>
        <a:prstGeom prst="rect">
          <a:avLst/>
        </a:prstGeom>
      </xdr:spPr>
    </xdr:pic>
    <xdr:clientData/>
  </xdr:twoCellAnchor>
  <xdr:twoCellAnchor editAs="oneCell">
    <xdr:from>
      <xdr:col>14</xdr:col>
      <xdr:colOff>714375</xdr:colOff>
      <xdr:row>80</xdr:row>
      <xdr:rowOff>3236</xdr:rowOff>
    </xdr:from>
    <xdr:to>
      <xdr:col>20</xdr:col>
      <xdr:colOff>725715</xdr:colOff>
      <xdr:row>96</xdr:row>
      <xdr:rowOff>88822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430250" y="17267299"/>
          <a:ext cx="5869215" cy="37765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357187</xdr:colOff>
      <xdr:row>1</xdr:row>
      <xdr:rowOff>180975</xdr:rowOff>
    </xdr:from>
    <xdr:to>
      <xdr:col>12</xdr:col>
      <xdr:colOff>0</xdr:colOff>
      <xdr:row>18</xdr:row>
      <xdr:rowOff>104775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18</xdr:row>
      <xdr:rowOff>114300</xdr:rowOff>
    </xdr:from>
    <xdr:to>
      <xdr:col>12</xdr:col>
      <xdr:colOff>138690</xdr:colOff>
      <xdr:row>38</xdr:row>
      <xdr:rowOff>182033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2475" y="3752850"/>
          <a:ext cx="5215515" cy="3877733"/>
        </a:xfrm>
        <a:prstGeom prst="rect">
          <a:avLst/>
        </a:prstGeom>
      </xdr:spPr>
    </xdr:pic>
    <xdr:clientData/>
  </xdr:twoCellAnchor>
  <xdr:twoCellAnchor>
    <xdr:from>
      <xdr:col>5</xdr:col>
      <xdr:colOff>190500</xdr:colOff>
      <xdr:row>1</xdr:row>
      <xdr:rowOff>161925</xdr:rowOff>
    </xdr:from>
    <xdr:to>
      <xdr:col>12</xdr:col>
      <xdr:colOff>152400</xdr:colOff>
      <xdr:row>18</xdr:row>
      <xdr:rowOff>66675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5</xdr:row>
      <xdr:rowOff>180975</xdr:rowOff>
    </xdr:from>
    <xdr:to>
      <xdr:col>11</xdr:col>
      <xdr:colOff>1</xdr:colOff>
      <xdr:row>25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714374</xdr:colOff>
      <xdr:row>17</xdr:row>
      <xdr:rowOff>59788</xdr:rowOff>
    </xdr:from>
    <xdr:to>
      <xdr:col>6</xdr:col>
      <xdr:colOff>0</xdr:colOff>
      <xdr:row>36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1264919</xdr:colOff>
      <xdr:row>17</xdr:row>
      <xdr:rowOff>1</xdr:rowOff>
    </xdr:from>
    <xdr:to>
      <xdr:col>14</xdr:col>
      <xdr:colOff>200024</xdr:colOff>
      <xdr:row>35</xdr:row>
      <xdr:rowOff>161925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0</xdr:colOff>
      <xdr:row>21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171450</xdr:rowOff>
    </xdr:from>
    <xdr:to>
      <xdr:col>11</xdr:col>
      <xdr:colOff>0</xdr:colOff>
      <xdr:row>19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11</xdr:col>
      <xdr:colOff>585790</xdr:colOff>
      <xdr:row>25</xdr:row>
      <xdr:rowOff>54429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300037</xdr:colOff>
      <xdr:row>2</xdr:row>
      <xdr:rowOff>0</xdr:rowOff>
    </xdr:from>
    <xdr:to>
      <xdr:col>11</xdr:col>
      <xdr:colOff>300037</xdr:colOff>
      <xdr:row>15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2</xdr:row>
      <xdr:rowOff>47624</xdr:rowOff>
    </xdr:from>
    <xdr:to>
      <xdr:col>12</xdr:col>
      <xdr:colOff>1</xdr:colOff>
      <xdr:row>17</xdr:row>
      <xdr:rowOff>66674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12"/>
  <sheetViews>
    <sheetView showGridLines="0" tabSelected="1" topLeftCell="A43" zoomScale="40" zoomScaleNormal="40" workbookViewId="0">
      <selection activeCell="O109" sqref="O109"/>
    </sheetView>
  </sheetViews>
  <sheetFormatPr baseColWidth="10" defaultRowHeight="15" x14ac:dyDescent="0.25"/>
  <cols>
    <col min="2" max="2" width="19.140625" bestFit="1" customWidth="1"/>
    <col min="4" max="4" width="19.140625" bestFit="1" customWidth="1"/>
    <col min="10" max="10" width="18.5703125" bestFit="1" customWidth="1"/>
    <col min="11" max="11" width="17.42578125" bestFit="1" customWidth="1"/>
    <col min="13" max="13" width="13.140625" bestFit="1" customWidth="1"/>
    <col min="16" max="16" width="19.140625" bestFit="1" customWidth="1"/>
    <col min="17" max="17" width="14.85546875" bestFit="1" customWidth="1"/>
    <col min="18" max="18" width="19.140625" bestFit="1" customWidth="1"/>
    <col min="23" max="23" width="18.7109375" customWidth="1"/>
    <col min="25" max="25" width="13.140625" bestFit="1" customWidth="1"/>
  </cols>
  <sheetData>
    <row r="2" spans="1:25" ht="15" customHeight="1" x14ac:dyDescent="0.25">
      <c r="B2" s="9"/>
      <c r="C2" s="9"/>
      <c r="D2" s="31" t="s">
        <v>11</v>
      </c>
      <c r="E2" s="31"/>
      <c r="F2" s="31"/>
      <c r="G2" s="31"/>
      <c r="H2" s="31"/>
      <c r="I2" s="31"/>
      <c r="J2" s="41" t="s">
        <v>21</v>
      </c>
      <c r="K2" s="42"/>
      <c r="L2" s="43">
        <v>38</v>
      </c>
      <c r="M2" s="9"/>
      <c r="N2" s="9"/>
      <c r="O2" s="9"/>
      <c r="P2" s="31" t="s">
        <v>12</v>
      </c>
      <c r="Q2" s="31"/>
      <c r="R2" s="31"/>
      <c r="S2" s="31"/>
      <c r="T2" s="31"/>
      <c r="U2" s="31"/>
      <c r="V2" s="41" t="s">
        <v>21</v>
      </c>
      <c r="W2" s="42"/>
      <c r="X2" s="43">
        <f>W8+V25+V46+V64+V83</f>
        <v>22</v>
      </c>
      <c r="Y2" s="9"/>
    </row>
    <row r="3" spans="1:25" ht="36" customHeight="1" x14ac:dyDescent="0.25">
      <c r="B3" s="9"/>
      <c r="C3" s="9"/>
      <c r="D3" s="31"/>
      <c r="E3" s="31"/>
      <c r="F3" s="31"/>
      <c r="G3" s="31"/>
      <c r="H3" s="31"/>
      <c r="I3" s="31"/>
      <c r="J3" s="41"/>
      <c r="K3" s="42"/>
      <c r="L3" s="43"/>
      <c r="M3" s="9"/>
      <c r="N3" s="9"/>
      <c r="O3" s="9"/>
      <c r="P3" s="31"/>
      <c r="Q3" s="31"/>
      <c r="R3" s="31"/>
      <c r="S3" s="31"/>
      <c r="T3" s="31"/>
      <c r="U3" s="31"/>
      <c r="V3" s="41"/>
      <c r="W3" s="42"/>
      <c r="X3" s="44"/>
      <c r="Y3" s="9"/>
    </row>
    <row r="4" spans="1:25" ht="15" customHeight="1" x14ac:dyDescent="0.25">
      <c r="B4" s="9"/>
      <c r="C4" s="9"/>
      <c r="D4" s="31"/>
      <c r="E4" s="31"/>
      <c r="F4" s="31"/>
      <c r="G4" s="31"/>
      <c r="H4" s="31"/>
      <c r="I4" s="31"/>
      <c r="J4" s="41"/>
      <c r="K4" s="42"/>
      <c r="L4" s="43"/>
      <c r="M4" s="9"/>
      <c r="N4" s="9"/>
      <c r="O4" s="9"/>
      <c r="P4" s="31"/>
      <c r="Q4" s="31"/>
      <c r="R4" s="31"/>
      <c r="S4" s="31"/>
      <c r="T4" s="31"/>
      <c r="U4" s="31"/>
      <c r="V4" s="9"/>
      <c r="W4" s="9"/>
      <c r="X4" s="9"/>
      <c r="Y4" s="9"/>
    </row>
    <row r="6" spans="1:25" x14ac:dyDescent="0.25">
      <c r="A6" s="11"/>
      <c r="B6" s="12"/>
      <c r="C6" s="12"/>
      <c r="J6" s="30" t="s">
        <v>13</v>
      </c>
      <c r="K6" s="30"/>
      <c r="L6" s="30"/>
      <c r="W6" s="30" t="s">
        <v>13</v>
      </c>
      <c r="X6" s="30"/>
      <c r="Y6" s="30"/>
    </row>
    <row r="7" spans="1:25" x14ac:dyDescent="0.25">
      <c r="A7" s="12"/>
      <c r="B7" s="12"/>
      <c r="C7" s="12"/>
      <c r="J7" s="30"/>
      <c r="K7" s="30"/>
      <c r="L7" s="30"/>
      <c r="W7" s="30"/>
      <c r="X7" s="30"/>
      <c r="Y7" s="30"/>
    </row>
    <row r="8" spans="1:25" x14ac:dyDescent="0.25">
      <c r="J8" s="30">
        <v>7</v>
      </c>
      <c r="K8" s="30"/>
      <c r="L8" s="30"/>
      <c r="P8" s="38" t="s">
        <v>26</v>
      </c>
      <c r="Q8" s="39"/>
      <c r="R8" s="39"/>
      <c r="S8" s="39"/>
      <c r="T8" s="39"/>
      <c r="U8" s="39"/>
      <c r="W8" s="32">
        <v>3</v>
      </c>
      <c r="X8" s="33"/>
      <c r="Y8" s="34"/>
    </row>
    <row r="9" spans="1:25" ht="15.75" thickBot="1" x14ac:dyDescent="0.3">
      <c r="J9" s="30"/>
      <c r="K9" s="30"/>
      <c r="L9" s="30"/>
      <c r="P9" s="39"/>
      <c r="Q9" s="39"/>
      <c r="R9" s="39"/>
      <c r="S9" s="39"/>
      <c r="T9" s="39"/>
      <c r="U9" s="39"/>
      <c r="W9" s="35"/>
      <c r="X9" s="36"/>
      <c r="Y9" s="37"/>
    </row>
    <row r="10" spans="1:25" ht="32.25" thickBot="1" x14ac:dyDescent="0.3">
      <c r="J10" s="13" t="s">
        <v>19</v>
      </c>
      <c r="K10" s="14">
        <v>24</v>
      </c>
      <c r="L10" s="15"/>
      <c r="P10" s="39"/>
      <c r="Q10" s="39"/>
      <c r="R10" s="39"/>
      <c r="S10" s="39"/>
      <c r="T10" s="39"/>
      <c r="U10" s="39"/>
      <c r="W10" s="13" t="s">
        <v>19</v>
      </c>
      <c r="X10" s="14">
        <v>0</v>
      </c>
      <c r="Y10" s="15"/>
    </row>
    <row r="11" spans="1:25" ht="16.5" thickBot="1" x14ac:dyDescent="0.3">
      <c r="J11" s="13" t="s">
        <v>20</v>
      </c>
      <c r="K11" s="16">
        <f>K10/J8</f>
        <v>3.4285714285714284</v>
      </c>
      <c r="L11" s="15"/>
      <c r="P11" s="39"/>
      <c r="Q11" s="39"/>
      <c r="R11" s="39"/>
      <c r="S11" s="39"/>
      <c r="T11" s="39"/>
      <c r="U11" s="39"/>
      <c r="W11" s="13" t="s">
        <v>20</v>
      </c>
      <c r="X11" s="16">
        <f>X10/W8</f>
        <v>0</v>
      </c>
      <c r="Y11" s="15"/>
    </row>
    <row r="12" spans="1:25" x14ac:dyDescent="0.25">
      <c r="P12" s="39"/>
      <c r="Q12" s="39"/>
      <c r="R12" s="39"/>
      <c r="S12" s="39"/>
      <c r="T12" s="39"/>
      <c r="U12" s="39"/>
    </row>
    <row r="13" spans="1:25" x14ac:dyDescent="0.25">
      <c r="P13" s="38" t="s">
        <v>27</v>
      </c>
      <c r="Q13" s="39"/>
      <c r="R13" s="39"/>
      <c r="S13" s="39"/>
      <c r="T13" s="39"/>
      <c r="U13" s="39"/>
    </row>
    <row r="14" spans="1:25" x14ac:dyDescent="0.25">
      <c r="P14" s="39"/>
      <c r="Q14" s="39"/>
      <c r="R14" s="39"/>
      <c r="S14" s="39"/>
      <c r="T14" s="39"/>
      <c r="U14" s="39"/>
    </row>
    <row r="15" spans="1:25" x14ac:dyDescent="0.25">
      <c r="P15" s="39"/>
      <c r="Q15" s="39"/>
      <c r="R15" s="39"/>
      <c r="S15" s="39"/>
      <c r="T15" s="39"/>
      <c r="U15" s="39"/>
    </row>
    <row r="16" spans="1:25" x14ac:dyDescent="0.25">
      <c r="P16" s="39"/>
      <c r="Q16" s="39"/>
      <c r="R16" s="39"/>
      <c r="S16" s="39"/>
      <c r="T16" s="39"/>
      <c r="U16" s="39"/>
    </row>
    <row r="17" spans="10:24" x14ac:dyDescent="0.25">
      <c r="P17" s="39"/>
      <c r="Q17" s="39"/>
      <c r="R17" s="39"/>
      <c r="S17" s="39"/>
      <c r="T17" s="39"/>
      <c r="U17" s="39"/>
    </row>
    <row r="24" spans="10:24" ht="15.75" customHeight="1" x14ac:dyDescent="0.25">
      <c r="V24" s="45" t="s">
        <v>13</v>
      </c>
      <c r="W24" s="46"/>
      <c r="X24" s="47"/>
    </row>
    <row r="25" spans="10:24" ht="15" customHeight="1" x14ac:dyDescent="0.25">
      <c r="J25" s="30" t="s">
        <v>13</v>
      </c>
      <c r="K25" s="30"/>
      <c r="L25" s="30"/>
      <c r="V25" s="48"/>
      <c r="W25" s="49"/>
      <c r="X25" s="50"/>
    </row>
    <row r="26" spans="10:24" ht="15" customHeight="1" x14ac:dyDescent="0.25">
      <c r="J26" s="30"/>
      <c r="K26" s="30"/>
      <c r="L26" s="30"/>
      <c r="V26" s="48">
        <v>15</v>
      </c>
      <c r="W26" s="49"/>
      <c r="X26" s="50"/>
    </row>
    <row r="27" spans="10:24" ht="15" customHeight="1" thickBot="1" x14ac:dyDescent="0.3">
      <c r="J27" s="30">
        <v>8</v>
      </c>
      <c r="K27" s="30"/>
      <c r="L27" s="30"/>
      <c r="V27" s="48"/>
      <c r="W27" s="49"/>
      <c r="X27" s="50"/>
    </row>
    <row r="28" spans="10:24" ht="15.75" customHeight="1" thickBot="1" x14ac:dyDescent="0.3">
      <c r="J28" s="30"/>
      <c r="K28" s="30"/>
      <c r="L28" s="30"/>
      <c r="V28" s="13" t="s">
        <v>19</v>
      </c>
      <c r="W28" s="14">
        <v>53</v>
      </c>
      <c r="X28" s="15"/>
    </row>
    <row r="29" spans="10:24" ht="32.25" thickBot="1" x14ac:dyDescent="0.3">
      <c r="J29" s="13" t="s">
        <v>19</v>
      </c>
      <c r="K29" s="14">
        <v>40</v>
      </c>
      <c r="L29" s="15"/>
      <c r="V29" s="13" t="s">
        <v>20</v>
      </c>
      <c r="W29" s="16">
        <f>W28/V26</f>
        <v>3.5333333333333332</v>
      </c>
      <c r="X29" s="15"/>
    </row>
    <row r="30" spans="10:24" ht="16.5" thickBot="1" x14ac:dyDescent="0.3">
      <c r="J30" s="13" t="s">
        <v>20</v>
      </c>
      <c r="K30" s="14">
        <f>K29/J27</f>
        <v>5</v>
      </c>
      <c r="L30" s="15"/>
    </row>
    <row r="44" spans="10:24" x14ac:dyDescent="0.25">
      <c r="J44" s="30" t="s">
        <v>13</v>
      </c>
      <c r="K44" s="30"/>
      <c r="L44" s="30"/>
      <c r="V44" s="30" t="s">
        <v>13</v>
      </c>
      <c r="W44" s="30"/>
      <c r="X44" s="30"/>
    </row>
    <row r="45" spans="10:24" x14ac:dyDescent="0.25">
      <c r="J45" s="30"/>
      <c r="K45" s="30"/>
      <c r="L45" s="30"/>
      <c r="V45" s="30"/>
      <c r="W45" s="30"/>
      <c r="X45" s="30"/>
    </row>
    <row r="46" spans="10:24" x14ac:dyDescent="0.25">
      <c r="J46" s="30">
        <v>14</v>
      </c>
      <c r="K46" s="30"/>
      <c r="L46" s="30"/>
      <c r="V46" s="30">
        <v>5</v>
      </c>
      <c r="W46" s="30"/>
      <c r="X46" s="30"/>
    </row>
    <row r="47" spans="10:24" ht="15.75" thickBot="1" x14ac:dyDescent="0.3">
      <c r="J47" s="30"/>
      <c r="K47" s="30"/>
      <c r="L47" s="30"/>
      <c r="V47" s="30"/>
      <c r="W47" s="30"/>
      <c r="X47" s="30"/>
    </row>
    <row r="48" spans="10:24" ht="63.75" thickBot="1" x14ac:dyDescent="0.3">
      <c r="J48" s="13" t="s">
        <v>19</v>
      </c>
      <c r="K48" s="14">
        <v>122</v>
      </c>
      <c r="L48" s="15"/>
      <c r="V48" s="13" t="s">
        <v>19</v>
      </c>
      <c r="W48" s="14">
        <v>20</v>
      </c>
      <c r="X48" s="15"/>
    </row>
    <row r="49" spans="10:25" ht="16.5" thickBot="1" x14ac:dyDescent="0.3">
      <c r="J49" s="13" t="s">
        <v>20</v>
      </c>
      <c r="K49" s="16">
        <f>K48/J46</f>
        <v>8.7142857142857135</v>
      </c>
      <c r="L49" s="15"/>
      <c r="V49" s="13" t="s">
        <v>20</v>
      </c>
      <c r="W49" s="14">
        <f>W48/V46</f>
        <v>4</v>
      </c>
      <c r="X49" s="15"/>
    </row>
    <row r="50" spans="10:25" ht="15.75" x14ac:dyDescent="0.25">
      <c r="W50" s="15"/>
      <c r="X50" s="15"/>
      <c r="Y50" s="15"/>
    </row>
    <row r="62" spans="10:25" x14ac:dyDescent="0.25">
      <c r="J62" s="30" t="s">
        <v>13</v>
      </c>
      <c r="K62" s="30"/>
      <c r="L62" s="30"/>
      <c r="V62" s="30" t="s">
        <v>13</v>
      </c>
      <c r="W62" s="30"/>
      <c r="X62" s="30"/>
    </row>
    <row r="63" spans="10:25" x14ac:dyDescent="0.25">
      <c r="J63" s="30"/>
      <c r="K63" s="30"/>
      <c r="L63" s="30"/>
      <c r="V63" s="30"/>
      <c r="W63" s="30"/>
      <c r="X63" s="30"/>
    </row>
    <row r="64" spans="10:25" x14ac:dyDescent="0.25">
      <c r="J64" s="30">
        <v>3</v>
      </c>
      <c r="K64" s="30"/>
      <c r="L64" s="30"/>
      <c r="V64" s="30">
        <v>4</v>
      </c>
      <c r="W64" s="30"/>
      <c r="X64" s="30"/>
    </row>
    <row r="65" spans="10:25" ht="15.75" thickBot="1" x14ac:dyDescent="0.3">
      <c r="J65" s="30"/>
      <c r="K65" s="30"/>
      <c r="L65" s="30"/>
      <c r="V65" s="30"/>
      <c r="W65" s="30"/>
      <c r="X65" s="30"/>
    </row>
    <row r="66" spans="10:25" ht="63.75" thickBot="1" x14ac:dyDescent="0.3">
      <c r="J66" s="13" t="s">
        <v>19</v>
      </c>
      <c r="K66" s="14">
        <v>15</v>
      </c>
      <c r="L66" s="15"/>
      <c r="V66" s="13" t="s">
        <v>19</v>
      </c>
      <c r="W66" s="14">
        <v>6</v>
      </c>
      <c r="X66" s="15"/>
    </row>
    <row r="67" spans="10:25" ht="16.5" thickBot="1" x14ac:dyDescent="0.3">
      <c r="J67" s="13" t="s">
        <v>20</v>
      </c>
      <c r="K67" s="14">
        <f>K66/J64</f>
        <v>5</v>
      </c>
      <c r="L67" s="15"/>
      <c r="V67" s="13" t="s">
        <v>20</v>
      </c>
      <c r="W67" s="14">
        <f>W66/V64</f>
        <v>1.5</v>
      </c>
      <c r="X67" s="15"/>
    </row>
    <row r="68" spans="10:25" ht="15.75" x14ac:dyDescent="0.25">
      <c r="W68" s="15"/>
      <c r="X68" s="15"/>
      <c r="Y68" s="15"/>
    </row>
    <row r="81" spans="10:24" x14ac:dyDescent="0.25">
      <c r="J81" s="30" t="s">
        <v>13</v>
      </c>
      <c r="K81" s="30"/>
      <c r="L81" s="30"/>
      <c r="V81" s="30" t="s">
        <v>13</v>
      </c>
      <c r="W81" s="30"/>
      <c r="X81" s="30"/>
    </row>
    <row r="82" spans="10:24" x14ac:dyDescent="0.25">
      <c r="J82" s="30"/>
      <c r="K82" s="30"/>
      <c r="L82" s="30"/>
      <c r="V82" s="30"/>
      <c r="W82" s="30"/>
      <c r="X82" s="30"/>
    </row>
    <row r="83" spans="10:24" x14ac:dyDescent="0.25">
      <c r="J83" s="30">
        <v>4</v>
      </c>
      <c r="K83" s="30"/>
      <c r="L83" s="30"/>
      <c r="V83" s="30">
        <v>10</v>
      </c>
      <c r="W83" s="30"/>
      <c r="X83" s="30"/>
    </row>
    <row r="84" spans="10:24" ht="15.75" thickBot="1" x14ac:dyDescent="0.3">
      <c r="J84" s="30"/>
      <c r="K84" s="30"/>
      <c r="L84" s="30"/>
      <c r="V84" s="30"/>
      <c r="W84" s="30"/>
      <c r="X84" s="30"/>
    </row>
    <row r="85" spans="10:24" ht="63.75" thickBot="1" x14ac:dyDescent="0.3">
      <c r="J85" s="13" t="s">
        <v>19</v>
      </c>
      <c r="K85" s="14">
        <v>24</v>
      </c>
      <c r="L85" s="15"/>
      <c r="V85" s="13" t="s">
        <v>19</v>
      </c>
      <c r="W85" s="14">
        <v>29</v>
      </c>
      <c r="X85" s="15"/>
    </row>
    <row r="86" spans="10:24" ht="16.5" thickBot="1" x14ac:dyDescent="0.3">
      <c r="J86" s="13" t="s">
        <v>20</v>
      </c>
      <c r="K86" s="14">
        <f>K85/J83</f>
        <v>6</v>
      </c>
      <c r="L86" s="15"/>
      <c r="V86" s="13" t="s">
        <v>20</v>
      </c>
      <c r="W86" s="14">
        <f>W85/V83</f>
        <v>2.9</v>
      </c>
      <c r="X86" s="15"/>
    </row>
    <row r="103" spans="4:12" x14ac:dyDescent="0.25">
      <c r="D103" s="38" t="s">
        <v>26</v>
      </c>
      <c r="E103" s="39"/>
      <c r="F103" s="39"/>
      <c r="G103" s="39"/>
      <c r="H103" s="39"/>
      <c r="I103" s="39"/>
      <c r="J103" s="30" t="s">
        <v>13</v>
      </c>
      <c r="K103" s="30"/>
      <c r="L103" s="30"/>
    </row>
    <row r="104" spans="4:12" x14ac:dyDescent="0.25">
      <c r="D104" s="39"/>
      <c r="E104" s="39"/>
      <c r="F104" s="39"/>
      <c r="G104" s="39"/>
      <c r="H104" s="39"/>
      <c r="I104" s="39"/>
      <c r="J104" s="30"/>
      <c r="K104" s="30"/>
      <c r="L104" s="30"/>
    </row>
    <row r="105" spans="4:12" x14ac:dyDescent="0.25">
      <c r="D105" s="39"/>
      <c r="E105" s="39"/>
      <c r="F105" s="39"/>
      <c r="G105" s="39"/>
      <c r="H105" s="39"/>
      <c r="I105" s="39"/>
      <c r="J105" s="40">
        <v>2</v>
      </c>
      <c r="K105" s="40"/>
      <c r="L105" s="40"/>
    </row>
    <row r="106" spans="4:12" x14ac:dyDescent="0.25">
      <c r="D106" s="39"/>
      <c r="E106" s="39"/>
      <c r="F106" s="39"/>
      <c r="G106" s="39"/>
      <c r="H106" s="39"/>
      <c r="I106" s="39"/>
      <c r="J106" s="40"/>
      <c r="K106" s="40"/>
      <c r="L106" s="40"/>
    </row>
    <row r="107" spans="4:12" ht="32.25" thickBot="1" x14ac:dyDescent="0.3">
      <c r="D107" s="39"/>
      <c r="E107" s="39"/>
      <c r="F107" s="39"/>
      <c r="G107" s="39"/>
      <c r="H107" s="39"/>
      <c r="I107" s="39"/>
      <c r="J107" s="29" t="s">
        <v>19</v>
      </c>
      <c r="K107" s="14">
        <v>0</v>
      </c>
      <c r="L107" s="15"/>
    </row>
    <row r="108" spans="4:12" ht="16.5" thickBot="1" x14ac:dyDescent="0.3">
      <c r="D108" s="38" t="s">
        <v>27</v>
      </c>
      <c r="E108" s="39"/>
      <c r="F108" s="39"/>
      <c r="G108" s="39"/>
      <c r="H108" s="39"/>
      <c r="I108" s="39"/>
      <c r="J108" s="13" t="s">
        <v>20</v>
      </c>
      <c r="K108" s="16">
        <f>K107/J105</f>
        <v>0</v>
      </c>
      <c r="L108" s="15"/>
    </row>
    <row r="109" spans="4:12" x14ac:dyDescent="0.25">
      <c r="D109" s="39"/>
      <c r="E109" s="39"/>
      <c r="F109" s="39"/>
      <c r="G109" s="39"/>
      <c r="H109" s="39"/>
      <c r="I109" s="39"/>
    </row>
    <row r="110" spans="4:12" x14ac:dyDescent="0.25">
      <c r="D110" s="39"/>
      <c r="E110" s="39"/>
      <c r="F110" s="39"/>
      <c r="G110" s="39"/>
      <c r="H110" s="39"/>
      <c r="I110" s="39"/>
    </row>
    <row r="111" spans="4:12" x14ac:dyDescent="0.25">
      <c r="D111" s="39"/>
      <c r="E111" s="39"/>
      <c r="F111" s="39"/>
      <c r="G111" s="39"/>
      <c r="H111" s="39"/>
      <c r="I111" s="39"/>
    </row>
    <row r="112" spans="4:12" x14ac:dyDescent="0.25">
      <c r="D112" s="39"/>
      <c r="E112" s="39"/>
      <c r="F112" s="39"/>
      <c r="G112" s="39"/>
      <c r="H112" s="39"/>
      <c r="I112" s="39"/>
    </row>
  </sheetData>
  <mergeCells count="32">
    <mergeCell ref="V26:X27"/>
    <mergeCell ref="V24:X25"/>
    <mergeCell ref="P13:U17"/>
    <mergeCell ref="D103:I107"/>
    <mergeCell ref="D108:I112"/>
    <mergeCell ref="J103:L104"/>
    <mergeCell ref="J105:L106"/>
    <mergeCell ref="J25:L26"/>
    <mergeCell ref="J27:L28"/>
    <mergeCell ref="J83:L84"/>
    <mergeCell ref="D2:I4"/>
    <mergeCell ref="P2:U4"/>
    <mergeCell ref="J6:L7"/>
    <mergeCell ref="J8:L9"/>
    <mergeCell ref="W6:Y7"/>
    <mergeCell ref="W8:Y9"/>
    <mergeCell ref="P8:U12"/>
    <mergeCell ref="J2:K4"/>
    <mergeCell ref="L2:L4"/>
    <mergeCell ref="V2:W3"/>
    <mergeCell ref="X2:X3"/>
    <mergeCell ref="J44:L45"/>
    <mergeCell ref="V44:X45"/>
    <mergeCell ref="J81:L82"/>
    <mergeCell ref="V81:X82"/>
    <mergeCell ref="V83:X84"/>
    <mergeCell ref="J46:L47"/>
    <mergeCell ref="V46:X47"/>
    <mergeCell ref="J62:L63"/>
    <mergeCell ref="J64:L65"/>
    <mergeCell ref="V62:X63"/>
    <mergeCell ref="V64:X6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J27" sqref="J27"/>
    </sheetView>
  </sheetViews>
  <sheetFormatPr baseColWidth="10" defaultRowHeight="15" x14ac:dyDescent="0.25"/>
  <cols>
    <col min="2" max="2" width="19.140625" customWidth="1"/>
  </cols>
  <sheetData>
    <row r="2" spans="2:4" ht="15.75" thickBot="1" x14ac:dyDescent="0.3"/>
    <row r="3" spans="2:4" ht="39" thickBot="1" x14ac:dyDescent="0.3">
      <c r="B3" s="7" t="s">
        <v>0</v>
      </c>
      <c r="C3" s="1" t="s">
        <v>8</v>
      </c>
      <c r="D3" s="7" t="s">
        <v>17</v>
      </c>
    </row>
    <row r="4" spans="2:4" ht="15.75" thickBot="1" x14ac:dyDescent="0.3">
      <c r="B4" s="2" t="s">
        <v>1</v>
      </c>
      <c r="C4" s="3">
        <v>7</v>
      </c>
      <c r="D4" s="10">
        <f>C4/C9</f>
        <v>0.35</v>
      </c>
    </row>
    <row r="5" spans="2:4" ht="15.75" thickBot="1" x14ac:dyDescent="0.3">
      <c r="B5" s="2" t="s">
        <v>2</v>
      </c>
      <c r="C5" s="3">
        <v>2</v>
      </c>
      <c r="D5" s="10">
        <f>C5/C9</f>
        <v>0.1</v>
      </c>
    </row>
    <row r="6" spans="2:4" ht="15.75" thickBot="1" x14ac:dyDescent="0.3">
      <c r="B6" s="2" t="s">
        <v>3</v>
      </c>
      <c r="C6" s="3">
        <v>4</v>
      </c>
      <c r="D6" s="10">
        <f>C6/C9</f>
        <v>0.2</v>
      </c>
    </row>
    <row r="7" spans="2:4" ht="15.75" thickBot="1" x14ac:dyDescent="0.3">
      <c r="B7" s="2" t="s">
        <v>4</v>
      </c>
      <c r="C7" s="3">
        <v>6</v>
      </c>
      <c r="D7" s="10">
        <f>C7/C9</f>
        <v>0.3</v>
      </c>
    </row>
    <row r="8" spans="2:4" ht="15.75" thickBot="1" x14ac:dyDescent="0.3">
      <c r="B8" s="2" t="s">
        <v>5</v>
      </c>
      <c r="C8" s="3">
        <v>1</v>
      </c>
      <c r="D8" s="10">
        <f>C8/C9</f>
        <v>0.05</v>
      </c>
    </row>
    <row r="9" spans="2:4" ht="15.75" thickBot="1" x14ac:dyDescent="0.3">
      <c r="B9" s="5" t="s">
        <v>6</v>
      </c>
      <c r="C9" s="6">
        <v>20</v>
      </c>
      <c r="D9">
        <f>SUM(D4:D8)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workbookViewId="0">
      <selection activeCell="C22" sqref="C22"/>
    </sheetView>
  </sheetViews>
  <sheetFormatPr baseColWidth="10" defaultRowHeight="15" x14ac:dyDescent="0.25"/>
  <cols>
    <col min="2" max="2" width="18.85546875" bestFit="1" customWidth="1"/>
  </cols>
  <sheetData>
    <row r="3" spans="2:4" ht="15.75" thickBot="1" x14ac:dyDescent="0.3"/>
    <row r="4" spans="2:4" ht="26.25" thickBot="1" x14ac:dyDescent="0.3">
      <c r="B4" s="25" t="s">
        <v>0</v>
      </c>
      <c r="C4" s="26" t="s">
        <v>25</v>
      </c>
    </row>
    <row r="5" spans="2:4" ht="15.75" thickBot="1" x14ac:dyDescent="0.3">
      <c r="B5" s="2" t="s">
        <v>1</v>
      </c>
      <c r="C5" s="3">
        <v>9</v>
      </c>
      <c r="D5" s="28">
        <f>C5/C10</f>
        <v>0.375</v>
      </c>
    </row>
    <row r="6" spans="2:4" ht="15.75" thickBot="1" x14ac:dyDescent="0.3">
      <c r="B6" s="2" t="s">
        <v>2</v>
      </c>
      <c r="C6" s="3">
        <v>3</v>
      </c>
      <c r="D6" s="28">
        <f>C6/C10</f>
        <v>0.125</v>
      </c>
    </row>
    <row r="7" spans="2:4" ht="15.75" thickBot="1" x14ac:dyDescent="0.3">
      <c r="B7" s="2" t="s">
        <v>3</v>
      </c>
      <c r="C7" s="3">
        <v>0</v>
      </c>
      <c r="D7" s="28"/>
    </row>
    <row r="8" spans="2:4" ht="15.75" thickBot="1" x14ac:dyDescent="0.3">
      <c r="B8" s="2" t="s">
        <v>4</v>
      </c>
      <c r="C8" s="3">
        <v>10</v>
      </c>
      <c r="D8" s="28">
        <f>C8/C10</f>
        <v>0.41666666666666669</v>
      </c>
    </row>
    <row r="9" spans="2:4" ht="15.75" thickBot="1" x14ac:dyDescent="0.3">
      <c r="B9" s="2" t="s">
        <v>5</v>
      </c>
      <c r="C9" s="3">
        <v>2</v>
      </c>
      <c r="D9" s="28">
        <f>C9/C10</f>
        <v>8.3333333333333329E-2</v>
      </c>
    </row>
    <row r="10" spans="2:4" ht="15.75" thickBot="1" x14ac:dyDescent="0.3">
      <c r="B10" s="5" t="s">
        <v>6</v>
      </c>
      <c r="C10" s="6">
        <v>24</v>
      </c>
      <c r="D10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workbookViewId="0">
      <selection activeCell="P24" sqref="P24"/>
    </sheetView>
  </sheetViews>
  <sheetFormatPr baseColWidth="10" defaultRowHeight="15" x14ac:dyDescent="0.25"/>
  <cols>
    <col min="2" max="2" width="18.85546875" bestFit="1" customWidth="1"/>
  </cols>
  <sheetData>
    <row r="3" spans="2:4" ht="15.75" thickBot="1" x14ac:dyDescent="0.3"/>
    <row r="4" spans="2:4" ht="15.75" thickBot="1" x14ac:dyDescent="0.3">
      <c r="B4" s="25" t="s">
        <v>0</v>
      </c>
      <c r="C4" s="1" t="s">
        <v>25</v>
      </c>
    </row>
    <row r="5" spans="2:4" ht="15.75" thickBot="1" x14ac:dyDescent="0.3">
      <c r="B5" s="2" t="s">
        <v>1</v>
      </c>
      <c r="C5" s="3">
        <v>12</v>
      </c>
      <c r="D5" s="10">
        <f>C5/C10</f>
        <v>0.41379310344827586</v>
      </c>
    </row>
    <row r="6" spans="2:4" ht="15.75" thickBot="1" x14ac:dyDescent="0.3">
      <c r="B6" s="2" t="s">
        <v>2</v>
      </c>
      <c r="C6" s="3">
        <v>9</v>
      </c>
      <c r="D6" s="10">
        <f>C6/C10</f>
        <v>0.31034482758620691</v>
      </c>
    </row>
    <row r="7" spans="2:4" ht="15.75" thickBot="1" x14ac:dyDescent="0.3">
      <c r="B7" s="2" t="s">
        <v>3</v>
      </c>
      <c r="C7" s="3">
        <v>3</v>
      </c>
      <c r="D7" s="10">
        <f>C7/C10</f>
        <v>0.10344827586206896</v>
      </c>
    </row>
    <row r="8" spans="2:4" ht="15.75" thickBot="1" x14ac:dyDescent="0.3">
      <c r="B8" s="2" t="s">
        <v>4</v>
      </c>
      <c r="C8" s="3">
        <v>3</v>
      </c>
      <c r="D8" s="10">
        <f>C8/C10</f>
        <v>0.10344827586206896</v>
      </c>
    </row>
    <row r="9" spans="2:4" ht="15.75" thickBot="1" x14ac:dyDescent="0.3">
      <c r="B9" s="2" t="s">
        <v>10</v>
      </c>
      <c r="C9" s="3">
        <v>2</v>
      </c>
      <c r="D9" s="10">
        <f>C9/C10</f>
        <v>6.8965517241379309E-2</v>
      </c>
    </row>
    <row r="10" spans="2:4" ht="15.75" thickBot="1" x14ac:dyDescent="0.3">
      <c r="B10" s="27" t="s">
        <v>6</v>
      </c>
      <c r="C10" s="3">
        <v>29</v>
      </c>
      <c r="D10">
        <f>SUM(D5:D9)</f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6"/>
  <sheetViews>
    <sheetView zoomScaleNormal="100" workbookViewId="0">
      <selection activeCell="P27" sqref="P27"/>
    </sheetView>
  </sheetViews>
  <sheetFormatPr baseColWidth="10" defaultRowHeight="15" x14ac:dyDescent="0.25"/>
  <cols>
    <col min="3" max="3" width="18.42578125" bestFit="1" customWidth="1"/>
    <col min="4" max="4" width="13.42578125" bestFit="1" customWidth="1"/>
    <col min="5" max="5" width="13.28515625" bestFit="1" customWidth="1"/>
    <col min="8" max="8" width="18.42578125" bestFit="1" customWidth="1"/>
    <col min="10" max="10" width="12.5703125" bestFit="1" customWidth="1"/>
  </cols>
  <sheetData>
    <row r="1" spans="3:11" ht="15.75" thickBot="1" x14ac:dyDescent="0.3"/>
    <row r="2" spans="3:11" ht="15.75" thickBot="1" x14ac:dyDescent="0.3">
      <c r="H2" s="17" t="s">
        <v>0</v>
      </c>
      <c r="I2" s="18" t="s">
        <v>23</v>
      </c>
      <c r="J2" s="18" t="s">
        <v>23</v>
      </c>
      <c r="K2" s="18" t="s">
        <v>24</v>
      </c>
    </row>
    <row r="3" spans="3:11" ht="15.75" thickBot="1" x14ac:dyDescent="0.3">
      <c r="H3" s="19" t="s">
        <v>1</v>
      </c>
      <c r="I3" s="4">
        <v>0.21333333333333335</v>
      </c>
      <c r="J3" s="4">
        <f>E3/$E$16</f>
        <v>0</v>
      </c>
    </row>
    <row r="4" spans="3:11" ht="15.75" thickBot="1" x14ac:dyDescent="0.3">
      <c r="H4" s="19" t="s">
        <v>2</v>
      </c>
      <c r="I4" s="4">
        <v>0.16888888888888889</v>
      </c>
      <c r="J4" s="4">
        <f t="shared" ref="J4:J8" si="0">E4/$E$16</f>
        <v>0</v>
      </c>
    </row>
    <row r="5" spans="3:11" ht="15.75" thickBot="1" x14ac:dyDescent="0.3">
      <c r="H5" s="19" t="s">
        <v>3</v>
      </c>
      <c r="I5" s="4">
        <v>3.111111111111111E-2</v>
      </c>
      <c r="J5" s="4">
        <f t="shared" si="0"/>
        <v>0</v>
      </c>
    </row>
    <row r="6" spans="3:11" ht="15.75" thickBot="1" x14ac:dyDescent="0.3">
      <c r="H6" s="19" t="s">
        <v>4</v>
      </c>
      <c r="I6" s="4">
        <v>0.45777777777777778</v>
      </c>
      <c r="J6" s="4">
        <f t="shared" si="0"/>
        <v>0</v>
      </c>
    </row>
    <row r="7" spans="3:11" ht="15.75" thickBot="1" x14ac:dyDescent="0.3">
      <c r="H7" s="2" t="s">
        <v>10</v>
      </c>
      <c r="I7" s="4">
        <v>0.12888888888888889</v>
      </c>
      <c r="J7" s="4">
        <f t="shared" si="0"/>
        <v>0</v>
      </c>
    </row>
    <row r="8" spans="3:11" ht="15.75" thickBot="1" x14ac:dyDescent="0.3">
      <c r="H8" s="22" t="s">
        <v>6</v>
      </c>
      <c r="I8">
        <v>1</v>
      </c>
      <c r="J8">
        <f t="shared" si="0"/>
        <v>0</v>
      </c>
    </row>
    <row r="9" spans="3:11" ht="15.75" thickBot="1" x14ac:dyDescent="0.3"/>
    <row r="10" spans="3:11" ht="15.75" thickBot="1" x14ac:dyDescent="0.3">
      <c r="C10" s="17" t="s">
        <v>0</v>
      </c>
      <c r="D10" s="18" t="s">
        <v>22</v>
      </c>
      <c r="E10" s="18" t="s">
        <v>23</v>
      </c>
      <c r="F10" s="18" t="s">
        <v>24</v>
      </c>
      <c r="H10" s="17" t="s">
        <v>0</v>
      </c>
      <c r="I10" s="18" t="s">
        <v>22</v>
      </c>
      <c r="J10" s="18" t="s">
        <v>23</v>
      </c>
      <c r="K10" s="18" t="s">
        <v>24</v>
      </c>
    </row>
    <row r="11" spans="3:11" ht="15.75" thickBot="1" x14ac:dyDescent="0.3">
      <c r="C11" s="19" t="s">
        <v>1</v>
      </c>
      <c r="D11" s="20">
        <v>51</v>
      </c>
      <c r="E11" s="20">
        <v>48</v>
      </c>
      <c r="F11" s="20">
        <v>103</v>
      </c>
      <c r="H11" s="19" t="s">
        <v>1</v>
      </c>
      <c r="I11" s="24">
        <f>D11/$D$16</f>
        <v>0.47222222222222221</v>
      </c>
      <c r="J11" s="4">
        <f>E11/$E$16</f>
        <v>0.21333333333333335</v>
      </c>
    </row>
    <row r="12" spans="3:11" ht="15.75" thickBot="1" x14ac:dyDescent="0.3">
      <c r="C12" s="19" t="s">
        <v>2</v>
      </c>
      <c r="D12" s="20">
        <v>19</v>
      </c>
      <c r="E12" s="20">
        <v>38</v>
      </c>
      <c r="F12" s="20">
        <v>58</v>
      </c>
      <c r="H12" s="19" t="s">
        <v>2</v>
      </c>
      <c r="I12" s="24">
        <f t="shared" ref="I12:I16" si="1">D12/$D$16</f>
        <v>0.17592592592592593</v>
      </c>
      <c r="J12" s="4">
        <f t="shared" ref="J12:J16" si="2">E12/$E$16</f>
        <v>0.16888888888888889</v>
      </c>
    </row>
    <row r="13" spans="3:11" ht="15.75" thickBot="1" x14ac:dyDescent="0.3">
      <c r="C13" s="19" t="s">
        <v>3</v>
      </c>
      <c r="D13" s="20">
        <v>17</v>
      </c>
      <c r="E13" s="20">
        <v>7</v>
      </c>
      <c r="F13" s="20">
        <v>26</v>
      </c>
      <c r="H13" s="19" t="s">
        <v>3</v>
      </c>
      <c r="I13" s="24">
        <f t="shared" si="1"/>
        <v>0.15740740740740741</v>
      </c>
      <c r="J13" s="4">
        <f t="shared" si="2"/>
        <v>3.111111111111111E-2</v>
      </c>
    </row>
    <row r="14" spans="3:11" ht="15.75" thickBot="1" x14ac:dyDescent="0.3">
      <c r="C14" s="19" t="s">
        <v>4</v>
      </c>
      <c r="D14" s="20">
        <v>17</v>
      </c>
      <c r="E14" s="20">
        <v>103</v>
      </c>
      <c r="F14" s="20">
        <v>121</v>
      </c>
      <c r="H14" s="19" t="s">
        <v>4</v>
      </c>
      <c r="I14" s="24">
        <f t="shared" si="1"/>
        <v>0.15740740740740741</v>
      </c>
      <c r="J14" s="4">
        <f t="shared" si="2"/>
        <v>0.45777777777777778</v>
      </c>
    </row>
    <row r="15" spans="3:11" ht="15.75" thickBot="1" x14ac:dyDescent="0.3">
      <c r="C15" s="2" t="s">
        <v>10</v>
      </c>
      <c r="D15" s="3">
        <v>4</v>
      </c>
      <c r="E15" s="3">
        <v>29</v>
      </c>
      <c r="F15" s="21">
        <v>33</v>
      </c>
      <c r="H15" s="2" t="s">
        <v>10</v>
      </c>
      <c r="I15" s="24">
        <v>0.03</v>
      </c>
      <c r="J15" s="4">
        <f t="shared" si="2"/>
        <v>0.12888888888888889</v>
      </c>
    </row>
    <row r="16" spans="3:11" ht="15.75" thickBot="1" x14ac:dyDescent="0.3">
      <c r="C16" s="22" t="s">
        <v>6</v>
      </c>
      <c r="D16" s="6">
        <v>108</v>
      </c>
      <c r="E16" s="6">
        <v>225</v>
      </c>
      <c r="F16" s="23">
        <v>333</v>
      </c>
      <c r="H16" s="22" t="s">
        <v>6</v>
      </c>
      <c r="I16">
        <f t="shared" si="1"/>
        <v>1</v>
      </c>
      <c r="J16">
        <f t="shared" si="2"/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H29" sqref="H29"/>
    </sheetView>
  </sheetViews>
  <sheetFormatPr baseColWidth="10" defaultRowHeight="15" x14ac:dyDescent="0.25"/>
  <cols>
    <col min="2" max="2" width="19.140625" customWidth="1"/>
  </cols>
  <sheetData>
    <row r="2" spans="2:4" ht="15.75" thickBot="1" x14ac:dyDescent="0.3"/>
    <row r="3" spans="2:4" ht="39" thickBot="1" x14ac:dyDescent="0.3">
      <c r="B3" s="7" t="s">
        <v>0</v>
      </c>
      <c r="C3" s="1" t="s">
        <v>8</v>
      </c>
      <c r="D3" s="7" t="s">
        <v>16</v>
      </c>
    </row>
    <row r="4" spans="2:4" ht="15.75" thickBot="1" x14ac:dyDescent="0.3">
      <c r="B4" s="2" t="s">
        <v>1</v>
      </c>
      <c r="C4" s="3">
        <v>11</v>
      </c>
      <c r="D4" s="4">
        <f>C4/C9</f>
        <v>9.0163934426229511E-2</v>
      </c>
    </row>
    <row r="5" spans="2:4" ht="15.75" thickBot="1" x14ac:dyDescent="0.3">
      <c r="B5" s="2" t="s">
        <v>2</v>
      </c>
      <c r="C5" s="3">
        <v>22</v>
      </c>
      <c r="D5" s="4">
        <f>C5/C9</f>
        <v>0.18032786885245902</v>
      </c>
    </row>
    <row r="6" spans="2:4" ht="15.75" thickBot="1" x14ac:dyDescent="0.3">
      <c r="B6" s="2" t="s">
        <v>3</v>
      </c>
      <c r="C6" s="3">
        <v>4</v>
      </c>
      <c r="D6" s="4">
        <f>C6/C9</f>
        <v>3.2786885245901641E-2</v>
      </c>
    </row>
    <row r="7" spans="2:4" ht="15.75" thickBot="1" x14ac:dyDescent="0.3">
      <c r="B7" s="2" t="s">
        <v>4</v>
      </c>
      <c r="C7" s="3">
        <v>65</v>
      </c>
      <c r="D7" s="4">
        <f>C7/C9</f>
        <v>0.53278688524590168</v>
      </c>
    </row>
    <row r="8" spans="2:4" ht="15.75" thickBot="1" x14ac:dyDescent="0.3">
      <c r="B8" s="2" t="s">
        <v>5</v>
      </c>
      <c r="C8" s="3">
        <v>20</v>
      </c>
      <c r="D8" s="4">
        <f>C8/C9</f>
        <v>0.16393442622950818</v>
      </c>
    </row>
    <row r="9" spans="2:4" ht="15.75" thickBot="1" x14ac:dyDescent="0.3">
      <c r="B9" s="5" t="s">
        <v>6</v>
      </c>
      <c r="C9" s="6">
        <v>122</v>
      </c>
      <c r="D9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workbookViewId="0">
      <selection activeCell="D23" sqref="D23"/>
    </sheetView>
  </sheetViews>
  <sheetFormatPr baseColWidth="10" defaultRowHeight="15" x14ac:dyDescent="0.25"/>
  <cols>
    <col min="2" max="2" width="21.28515625" customWidth="1"/>
  </cols>
  <sheetData>
    <row r="3" spans="2:4" ht="15.75" thickBot="1" x14ac:dyDescent="0.3"/>
    <row r="4" spans="2:4" ht="26.25" thickBot="1" x14ac:dyDescent="0.3">
      <c r="B4" s="7" t="s">
        <v>0</v>
      </c>
      <c r="C4" s="1" t="s">
        <v>9</v>
      </c>
      <c r="D4" s="7" t="s">
        <v>0</v>
      </c>
    </row>
    <row r="5" spans="2:4" ht="15.75" thickBot="1" x14ac:dyDescent="0.3">
      <c r="B5" s="2" t="s">
        <v>1</v>
      </c>
      <c r="C5" s="3">
        <v>4</v>
      </c>
      <c r="D5" s="4">
        <f>C5/C10</f>
        <v>0.26666666666666666</v>
      </c>
    </row>
    <row r="6" spans="2:4" ht="15.75" thickBot="1" x14ac:dyDescent="0.3">
      <c r="B6" s="2" t="s">
        <v>2</v>
      </c>
      <c r="C6" s="3">
        <v>3</v>
      </c>
      <c r="D6" s="4">
        <f>C6/C10</f>
        <v>0.2</v>
      </c>
    </row>
    <row r="7" spans="2:4" ht="15.75" thickBot="1" x14ac:dyDescent="0.3">
      <c r="B7" s="2" t="s">
        <v>3</v>
      </c>
      <c r="C7" s="3">
        <v>0</v>
      </c>
      <c r="D7" s="4"/>
    </row>
    <row r="8" spans="2:4" ht="15.75" thickBot="1" x14ac:dyDescent="0.3">
      <c r="B8" s="2" t="s">
        <v>4</v>
      </c>
      <c r="C8" s="3">
        <v>6</v>
      </c>
      <c r="D8" s="4">
        <f>C8/C10</f>
        <v>0.4</v>
      </c>
    </row>
    <row r="9" spans="2:4" ht="15.75" thickBot="1" x14ac:dyDescent="0.3">
      <c r="B9" s="2" t="s">
        <v>5</v>
      </c>
      <c r="C9" s="3">
        <v>2</v>
      </c>
      <c r="D9" s="4">
        <f>C9/C10</f>
        <v>0.13333333333333333</v>
      </c>
    </row>
    <row r="10" spans="2:4" ht="15.75" thickBot="1" x14ac:dyDescent="0.3">
      <c r="B10" s="5" t="s">
        <v>6</v>
      </c>
      <c r="C10" s="6">
        <v>15</v>
      </c>
      <c r="D10" s="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topLeftCell="A3" zoomScale="70" zoomScaleNormal="70" workbookViewId="0">
      <selection activeCell="P12" sqref="P12"/>
    </sheetView>
  </sheetViews>
  <sheetFormatPr baseColWidth="10" defaultRowHeight="15" x14ac:dyDescent="0.25"/>
  <cols>
    <col min="2" max="2" width="18.85546875" customWidth="1"/>
  </cols>
  <sheetData>
    <row r="3" spans="2:4" ht="15.75" thickBot="1" x14ac:dyDescent="0.3"/>
    <row r="4" spans="2:4" ht="39" thickBot="1" x14ac:dyDescent="0.3">
      <c r="B4" s="7" t="s">
        <v>0</v>
      </c>
      <c r="C4" s="1" t="s">
        <v>7</v>
      </c>
      <c r="D4" s="7" t="s">
        <v>14</v>
      </c>
    </row>
    <row r="5" spans="2:4" ht="15.75" thickBot="1" x14ac:dyDescent="0.3">
      <c r="B5" s="2" t="s">
        <v>1</v>
      </c>
      <c r="C5" s="3">
        <v>14</v>
      </c>
      <c r="D5" s="10">
        <f>C5/C10</f>
        <v>0.35</v>
      </c>
    </row>
    <row r="6" spans="2:4" ht="15.75" thickBot="1" x14ac:dyDescent="0.3">
      <c r="B6" s="2" t="s">
        <v>2</v>
      </c>
      <c r="C6" s="3">
        <v>10</v>
      </c>
      <c r="D6" s="10">
        <f>C6/C10</f>
        <v>0.25</v>
      </c>
    </row>
    <row r="7" spans="2:4" ht="15.75" thickBot="1" x14ac:dyDescent="0.3">
      <c r="B7" s="2" t="s">
        <v>3</v>
      </c>
      <c r="C7" s="3">
        <v>2</v>
      </c>
      <c r="D7" s="10">
        <f>C7/C10</f>
        <v>0.05</v>
      </c>
    </row>
    <row r="8" spans="2:4" ht="15.75" thickBot="1" x14ac:dyDescent="0.3">
      <c r="B8" s="2" t="s">
        <v>4</v>
      </c>
      <c r="C8" s="3">
        <v>13</v>
      </c>
      <c r="D8" s="10">
        <f>C8/C10</f>
        <v>0.32500000000000001</v>
      </c>
    </row>
    <row r="9" spans="2:4" ht="15.75" thickBot="1" x14ac:dyDescent="0.3">
      <c r="B9" s="2" t="s">
        <v>5</v>
      </c>
      <c r="C9" s="3">
        <v>1</v>
      </c>
      <c r="D9" s="10">
        <f>C9/C10</f>
        <v>2.5000000000000001E-2</v>
      </c>
    </row>
    <row r="10" spans="2:4" ht="15.75" thickBot="1" x14ac:dyDescent="0.3">
      <c r="B10" s="5" t="s">
        <v>6</v>
      </c>
      <c r="C10" s="6">
        <v>40</v>
      </c>
      <c r="D10" s="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K22" sqref="K22"/>
    </sheetView>
  </sheetViews>
  <sheetFormatPr baseColWidth="10" defaultRowHeight="15" x14ac:dyDescent="0.25"/>
  <cols>
    <col min="2" max="2" width="18.5703125" customWidth="1"/>
  </cols>
  <sheetData>
    <row r="2" spans="2:4" ht="15.75" thickBot="1" x14ac:dyDescent="0.3"/>
    <row r="3" spans="2:4" ht="39" thickBot="1" x14ac:dyDescent="0.3">
      <c r="B3" s="7" t="s">
        <v>0</v>
      </c>
      <c r="C3" s="1" t="s">
        <v>9</v>
      </c>
      <c r="D3" s="7" t="s">
        <v>18</v>
      </c>
    </row>
    <row r="4" spans="2:4" ht="15.75" thickBot="1" x14ac:dyDescent="0.3">
      <c r="B4" s="2" t="s">
        <v>1</v>
      </c>
      <c r="C4" s="3">
        <v>1</v>
      </c>
      <c r="D4" s="10">
        <f>C4/C9</f>
        <v>0.16666666666666666</v>
      </c>
    </row>
    <row r="5" spans="2:4" ht="15.75" thickBot="1" x14ac:dyDescent="0.3">
      <c r="B5" s="2" t="s">
        <v>2</v>
      </c>
      <c r="C5" s="3">
        <v>0</v>
      </c>
      <c r="D5" s="10"/>
    </row>
    <row r="6" spans="2:4" ht="15.75" thickBot="1" x14ac:dyDescent="0.3">
      <c r="B6" s="2" t="s">
        <v>3</v>
      </c>
      <c r="C6" s="3">
        <v>5</v>
      </c>
      <c r="D6" s="10">
        <f>C6/C9</f>
        <v>0.83333333333333337</v>
      </c>
    </row>
    <row r="7" spans="2:4" ht="15.75" thickBot="1" x14ac:dyDescent="0.3">
      <c r="B7" s="2" t="s">
        <v>4</v>
      </c>
      <c r="C7" s="3">
        <v>0</v>
      </c>
      <c r="D7" s="10"/>
    </row>
    <row r="8" spans="2:4" ht="15.75" thickBot="1" x14ac:dyDescent="0.3">
      <c r="B8" s="2" t="s">
        <v>5</v>
      </c>
      <c r="C8" s="3">
        <v>0</v>
      </c>
      <c r="D8" s="10"/>
    </row>
    <row r="9" spans="2:4" ht="15.75" thickBot="1" x14ac:dyDescent="0.3">
      <c r="B9" s="5" t="s">
        <v>6</v>
      </c>
      <c r="C9" s="6">
        <v>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I25" sqref="I25"/>
    </sheetView>
  </sheetViews>
  <sheetFormatPr baseColWidth="10" defaultRowHeight="15" x14ac:dyDescent="0.25"/>
  <cols>
    <col min="2" max="2" width="18.85546875" customWidth="1"/>
  </cols>
  <sheetData>
    <row r="2" spans="2:4" ht="15.75" thickBot="1" x14ac:dyDescent="0.3"/>
    <row r="3" spans="2:4" ht="39" thickBot="1" x14ac:dyDescent="0.3">
      <c r="B3" s="7" t="s">
        <v>0</v>
      </c>
      <c r="C3" s="1" t="s">
        <v>7</v>
      </c>
      <c r="D3" s="7" t="s">
        <v>15</v>
      </c>
    </row>
    <row r="4" spans="2:4" ht="15.75" thickBot="1" x14ac:dyDescent="0.3">
      <c r="B4" s="2" t="s">
        <v>1</v>
      </c>
      <c r="C4" s="3">
        <v>31</v>
      </c>
      <c r="D4" s="10">
        <f>C4/C9</f>
        <v>0.58490566037735847</v>
      </c>
    </row>
    <row r="5" spans="2:4" ht="15.75" thickBot="1" x14ac:dyDescent="0.3">
      <c r="B5" s="2" t="s">
        <v>2</v>
      </c>
      <c r="C5" s="3">
        <v>8</v>
      </c>
      <c r="D5" s="10">
        <f>C5/C9</f>
        <v>0.15094339622641509</v>
      </c>
    </row>
    <row r="6" spans="2:4" ht="15.75" thickBot="1" x14ac:dyDescent="0.3">
      <c r="B6" s="2" t="s">
        <v>3</v>
      </c>
      <c r="C6" s="3">
        <v>5</v>
      </c>
      <c r="D6" s="10">
        <f>C6/C9</f>
        <v>9.4339622641509441E-2</v>
      </c>
    </row>
    <row r="7" spans="2:4" ht="15.75" thickBot="1" x14ac:dyDescent="0.3">
      <c r="B7" s="2" t="s">
        <v>4</v>
      </c>
      <c r="C7" s="3">
        <v>8</v>
      </c>
      <c r="D7" s="10">
        <f>C7/C9</f>
        <v>0.15094339622641509</v>
      </c>
    </row>
    <row r="8" spans="2:4" ht="15.75" thickBot="1" x14ac:dyDescent="0.3">
      <c r="B8" s="2" t="s">
        <v>10</v>
      </c>
      <c r="C8" s="3">
        <v>1</v>
      </c>
      <c r="D8" s="10">
        <f>C8/C9</f>
        <v>1.8867924528301886E-2</v>
      </c>
    </row>
    <row r="9" spans="2:4" ht="15.75" thickBot="1" x14ac:dyDescent="0.3">
      <c r="B9" s="5" t="s">
        <v>6</v>
      </c>
      <c r="C9" s="6">
        <v>53</v>
      </c>
      <c r="D9">
        <f>SUM(D4:D8)</f>
        <v>0.99999999999999989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EXTER-INT</vt:lpstr>
      <vt:lpstr>Centro Occidente Externos</vt:lpstr>
      <vt:lpstr>Centro Occidente Internos</vt:lpstr>
      <vt:lpstr>GENERAL</vt:lpstr>
      <vt:lpstr>EXT-SUR</vt:lpstr>
      <vt:lpstr>EXT-SURESTE</vt:lpstr>
      <vt:lpstr>EXT-NORTE</vt:lpstr>
      <vt:lpstr>INT-SURESTE</vt:lpstr>
      <vt:lpstr>INT-NORTE</vt:lpstr>
      <vt:lpstr>INT-SUR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2018-09-25T16:28:36Z</cp:lastPrinted>
  <dcterms:created xsi:type="dcterms:W3CDTF">2018-09-14T18:59:21Z</dcterms:created>
  <dcterms:modified xsi:type="dcterms:W3CDTF">2018-10-18T16:19:52Z</dcterms:modified>
</cp:coreProperties>
</file>