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entación Ejecutiva\Herramientas\"/>
    </mc:Choice>
  </mc:AlternateContent>
  <bookViews>
    <workbookView xWindow="0" yWindow="0" windowWidth="20400" windowHeight="7020" tabRatio="931"/>
  </bookViews>
  <sheets>
    <sheet name="EXTER-INT" sheetId="1" r:id="rId1"/>
    <sheet name="GENERAL" sheetId="9" r:id="rId2"/>
    <sheet name="EXT-SUR" sheetId="3" r:id="rId3"/>
    <sheet name="EXT-SURESTE" sheetId="4" r:id="rId4"/>
    <sheet name="EXT-NORTE" sheetId="2" r:id="rId5"/>
    <sheet name="INT-SURESTE" sheetId="6" r:id="rId6"/>
    <sheet name="INT-NORTE" sheetId="7" r:id="rId7"/>
    <sheet name="INT-SUR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9" l="1"/>
  <c r="J8" i="9"/>
  <c r="J9" i="9"/>
  <c r="J10" i="9"/>
  <c r="J11" i="9"/>
  <c r="J6" i="9"/>
  <c r="I7" i="9"/>
  <c r="I8" i="9"/>
  <c r="I9" i="9"/>
  <c r="I11" i="9"/>
  <c r="I6" i="9"/>
  <c r="K86" i="1" l="1"/>
  <c r="K67" i="1"/>
  <c r="K49" i="1"/>
  <c r="K30" i="1"/>
  <c r="X86" i="1"/>
  <c r="X67" i="1"/>
  <c r="X49" i="1"/>
  <c r="X30" i="1"/>
  <c r="X11" i="1"/>
  <c r="K11" i="1"/>
  <c r="X3" i="1" l="1"/>
  <c r="D8" i="8" l="1"/>
  <c r="D7" i="8"/>
  <c r="D6" i="8"/>
  <c r="D5" i="8"/>
  <c r="D4" i="8"/>
  <c r="D9" i="8" s="1"/>
  <c r="D8" i="7"/>
  <c r="D7" i="7"/>
  <c r="D6" i="7"/>
  <c r="D5" i="7"/>
  <c r="D4" i="7"/>
  <c r="D9" i="7" s="1"/>
  <c r="D6" i="6"/>
  <c r="D4" i="6"/>
  <c r="D9" i="4"/>
  <c r="D8" i="4"/>
  <c r="D6" i="4"/>
  <c r="D5" i="4"/>
  <c r="D8" i="3"/>
  <c r="D7" i="3"/>
  <c r="D6" i="3"/>
  <c r="D5" i="3"/>
  <c r="D4" i="3"/>
  <c r="D9" i="2"/>
  <c r="D8" i="2"/>
  <c r="D7" i="2"/>
  <c r="D6" i="2"/>
  <c r="D5" i="2"/>
</calcChain>
</file>

<file path=xl/sharedStrings.xml><?xml version="1.0" encoding="utf-8"?>
<sst xmlns="http://schemas.openxmlformats.org/spreadsheetml/2006/main" count="109" uniqueCount="26">
  <si>
    <t xml:space="preserve">Áreas De Oportunidad </t>
  </si>
  <si>
    <t xml:space="preserve">Solicitud </t>
  </si>
  <si>
    <t xml:space="preserve">Autorización </t>
  </si>
  <si>
    <t xml:space="preserve">Ministración </t>
  </si>
  <si>
    <t>Comprobación</t>
  </si>
  <si>
    <t>Otros</t>
  </si>
  <si>
    <t>TOTAL</t>
  </si>
  <si>
    <t>NORTE</t>
  </si>
  <si>
    <t>SUR</t>
  </si>
  <si>
    <t>SURESTE</t>
  </si>
  <si>
    <t xml:space="preserve">Otros </t>
  </si>
  <si>
    <t>CORPORATIVO</t>
  </si>
  <si>
    <t>EXTERNOS</t>
  </si>
  <si>
    <t>INTERNOS</t>
  </si>
  <si>
    <t>EXPEDIENTES SUPERVISADOS</t>
  </si>
  <si>
    <t>Apoyos Externos 
Norte</t>
  </si>
  <si>
    <t>Apoyos Internos 
Norte</t>
  </si>
  <si>
    <t>Apoyos Externos
Sur</t>
  </si>
  <si>
    <t>Apoyos Internos 
Sur</t>
  </si>
  <si>
    <t>Apoyos Internos
Sureste</t>
  </si>
  <si>
    <t xml:space="preserve">Total de Áreas De Oportunidad </t>
  </si>
  <si>
    <t xml:space="preserve">Promedio </t>
  </si>
  <si>
    <t>Total de Expedientes</t>
  </si>
  <si>
    <t xml:space="preserve">Apoyos Internos </t>
  </si>
  <si>
    <t>Apoyos Externos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</si>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</sst>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9" fontId="0" fillId="0" borderId="0" xfId="1" applyFont="1"/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0" fontId="0" fillId="0" borderId="0" xfId="0" applyNumberForma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0" xfId="0" applyFont="1"/>
    <xf numFmtId="2" fontId="6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9" fontId="0" fillId="0" borderId="0" xfId="1" applyNumberFormat="1" applyFont="1"/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'INT-NORTE'!$D$3</c:f>
              <c:strCache>
                <c:ptCount val="1"/>
                <c:pt idx="0">
                  <c:v>Apoyos Internos 
Norte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91-4DFE-873E-8CE3A329148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91-4DFE-873E-8CE3A329148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91-4DFE-873E-8CE3A329148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91-4DFE-873E-8CE3A329148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91-4DFE-873E-8CE3A32914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'INT-NORTE'!$B$4:$B$8</c:f>
              <c:strCache>
                <c:ptCount val="5"/>
                <c:pt idx="0">
                  <c:v>Solicitud </c:v>
                </c:pt>
                <c:pt idx="1">
                  <c:v>Autorización </c:v>
                </c:pt>
                <c:pt idx="2">
                  <c:v>Ministración </c:v>
                </c:pt>
                <c:pt idx="3">
                  <c:v>Comprobación</c:v>
                </c:pt>
                <c:pt idx="4">
                  <c:v>Otros </c:v>
                </c:pt>
              </c:strCache>
            </c:strRef>
          </c:cat>
          <c:val>
            <c:numRef>
              <c:f>'INT-NORTE'!$D$4:$D$8</c:f>
              <c:numCache>
                <c:formatCode>0%</c:formatCode>
                <c:ptCount val="5"/>
                <c:pt idx="0">
                  <c:v>0.58490566037735847</c:v>
                </c:pt>
                <c:pt idx="1">
                  <c:v>0.15094339622641509</c:v>
                </c:pt>
                <c:pt idx="2">
                  <c:v>9.4339622641509441E-2</c:v>
                </c:pt>
                <c:pt idx="3">
                  <c:v>0.15094339622641509</c:v>
                </c:pt>
                <c:pt idx="4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91-4DFE-873E-8CE3A32914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GENERAL!$I$5</c:f>
              <c:strCache>
                <c:ptCount val="1"/>
                <c:pt idx="0">
                  <c:v>Apoyos Internos 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CD7-4A39-A062-9990870E262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CC3-4823-9B78-BF13B11FAB2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CC3-4823-9B78-BF13B11FAB2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CC3-4823-9B78-BF13B11FAB2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CC3-4823-9B78-BF13B11FAB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GENERAL!$H$6:$H$10</c:f>
              <c:strCache>
                <c:ptCount val="5"/>
                <c:pt idx="0">
                  <c:v>Solicitud </c:v>
                </c:pt>
                <c:pt idx="1">
                  <c:v>Autorización </c:v>
                </c:pt>
                <c:pt idx="2">
                  <c:v>Ministración </c:v>
                </c:pt>
                <c:pt idx="3">
                  <c:v>Comprobación</c:v>
                </c:pt>
                <c:pt idx="4">
                  <c:v>Otros </c:v>
                </c:pt>
              </c:strCache>
            </c:strRef>
          </c:cat>
          <c:val>
            <c:numRef>
              <c:f>GENERAL!$I$6:$I$10</c:f>
              <c:numCache>
                <c:formatCode>0%</c:formatCode>
                <c:ptCount val="5"/>
                <c:pt idx="0">
                  <c:v>0.47222222222222221</c:v>
                </c:pt>
                <c:pt idx="1">
                  <c:v>0.17592592592592593</c:v>
                </c:pt>
                <c:pt idx="2">
                  <c:v>0.15740740740740741</c:v>
                </c:pt>
                <c:pt idx="3">
                  <c:v>0.15740740740740741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7-4A39-A062-9990870E262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GENERAL!$J$5</c:f>
              <c:strCache>
                <c:ptCount val="1"/>
                <c:pt idx="0">
                  <c:v>Apoyos Externos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F1-4AB7-8377-6FDC10F32E6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5E1-4859-A65A-EF4927F71F3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5E1-4859-A65A-EF4927F71F3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5E1-4859-A65A-EF4927F71F3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5E1-4859-A65A-EF4927F71F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GENERAL!$H$6:$H$10</c:f>
              <c:strCache>
                <c:ptCount val="5"/>
                <c:pt idx="0">
                  <c:v>Solicitud </c:v>
                </c:pt>
                <c:pt idx="1">
                  <c:v>Autorización </c:v>
                </c:pt>
                <c:pt idx="2">
                  <c:v>Ministración </c:v>
                </c:pt>
                <c:pt idx="3">
                  <c:v>Comprobación</c:v>
                </c:pt>
                <c:pt idx="4">
                  <c:v>Otros </c:v>
                </c:pt>
              </c:strCache>
            </c:strRef>
          </c:cat>
          <c:val>
            <c:numRef>
              <c:f>GENERAL!$J$6:$J$10</c:f>
              <c:numCache>
                <c:formatCode>0%</c:formatCode>
                <c:ptCount val="5"/>
                <c:pt idx="0">
                  <c:v>0.21333333333333335</c:v>
                </c:pt>
                <c:pt idx="1">
                  <c:v>0.16888888888888889</c:v>
                </c:pt>
                <c:pt idx="2">
                  <c:v>3.111111111111111E-2</c:v>
                </c:pt>
                <c:pt idx="3">
                  <c:v>0.45777777777777778</c:v>
                </c:pt>
                <c:pt idx="4">
                  <c:v>0.12888888888888889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1-4AB7-8377-6FDC10F32E6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'EXT-SUR'!$D$3</c:f>
              <c:strCache>
                <c:ptCount val="1"/>
                <c:pt idx="0">
                  <c:v>Apoyos Externos
Sur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24-4686-BC6D-12EE67A3473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024-4686-BC6D-12EE67A3473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024-4686-BC6D-12EE67A3473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024-4686-BC6D-12EE67A3473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024-4686-BC6D-12EE67A347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'EXT-SUR'!$B$4:$B$8</c:f>
              <c:strCache>
                <c:ptCount val="5"/>
                <c:pt idx="0">
                  <c:v>Solicitud </c:v>
                </c:pt>
                <c:pt idx="1">
                  <c:v>Autorización </c:v>
                </c:pt>
                <c:pt idx="2">
                  <c:v>Ministración </c:v>
                </c:pt>
                <c:pt idx="3">
                  <c:v>Comprobación</c:v>
                </c:pt>
                <c:pt idx="4">
                  <c:v>Otros</c:v>
                </c:pt>
              </c:strCache>
            </c:strRef>
          </c:cat>
          <c:val>
            <c:numRef>
              <c:f>'EXT-SUR'!$D$4:$D$8</c:f>
              <c:numCache>
                <c:formatCode>0%</c:formatCode>
                <c:ptCount val="5"/>
                <c:pt idx="0">
                  <c:v>9.0163934426229511E-2</c:v>
                </c:pt>
                <c:pt idx="1">
                  <c:v>0.18032786885245902</c:v>
                </c:pt>
                <c:pt idx="2">
                  <c:v>3.2786885245901641E-2</c:v>
                </c:pt>
                <c:pt idx="3">
                  <c:v>0.53278688524590168</c:v>
                </c:pt>
                <c:pt idx="4">
                  <c:v>0.16393442622950818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D-4CE5-B914-FF1976C4B17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'EXT-SURESTE'!$D$4</c:f>
              <c:strCache>
                <c:ptCount val="1"/>
                <c:pt idx="0">
                  <c:v>Áreas De Oportunidad 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632-4092-9D08-88E2ABC03A4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632-4092-9D08-88E2ABC03A4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632-4092-9D08-88E2ABC03A4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632-4092-9D08-88E2ABC03A4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632-4092-9D08-88E2ABC03A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'EXT-SURESTE'!$B$5:$B$9</c:f>
              <c:strCache>
                <c:ptCount val="5"/>
                <c:pt idx="0">
                  <c:v>Solicitud </c:v>
                </c:pt>
                <c:pt idx="1">
                  <c:v>Autorización </c:v>
                </c:pt>
                <c:pt idx="2">
                  <c:v>Ministración </c:v>
                </c:pt>
                <c:pt idx="3">
                  <c:v>Comprobación</c:v>
                </c:pt>
                <c:pt idx="4">
                  <c:v>Otros</c:v>
                </c:pt>
              </c:strCache>
            </c:strRef>
          </c:cat>
          <c:val>
            <c:numRef>
              <c:f>'EXT-SURESTE'!$D$5:$D$9</c:f>
              <c:numCache>
                <c:formatCode>0%</c:formatCode>
                <c:ptCount val="5"/>
                <c:pt idx="0">
                  <c:v>0.26666666666666666</c:v>
                </c:pt>
                <c:pt idx="1">
                  <c:v>0.2</c:v>
                </c:pt>
                <c:pt idx="3">
                  <c:v>0.4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0-4936-973B-B754D34624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'EXT-NORTE'!$D$4</c:f>
              <c:strCache>
                <c:ptCount val="1"/>
                <c:pt idx="0">
                  <c:v>Apoyos Externos 
Norte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930-43FF-8677-58F2B1EB186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930-43FF-8677-58F2B1EB186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930-43FF-8677-58F2B1EB186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930-43FF-8677-58F2B1EB186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930-43FF-8677-58F2B1EB18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'EXT-NORTE'!$B$5:$B$9</c:f>
              <c:strCache>
                <c:ptCount val="5"/>
                <c:pt idx="0">
                  <c:v>Solicitud </c:v>
                </c:pt>
                <c:pt idx="1">
                  <c:v>Autorización </c:v>
                </c:pt>
                <c:pt idx="2">
                  <c:v>Ministración </c:v>
                </c:pt>
                <c:pt idx="3">
                  <c:v>Comprobación</c:v>
                </c:pt>
                <c:pt idx="4">
                  <c:v>Otros</c:v>
                </c:pt>
              </c:strCache>
            </c:strRef>
          </c:cat>
          <c:val>
            <c:numRef>
              <c:f>'EXT-NORTE'!$D$5:$D$9</c:f>
              <c:numCache>
                <c:formatCode>0%</c:formatCode>
                <c:ptCount val="5"/>
                <c:pt idx="0">
                  <c:v>0.35</c:v>
                </c:pt>
                <c:pt idx="1">
                  <c:v>0.25</c:v>
                </c:pt>
                <c:pt idx="2">
                  <c:v>0.05</c:v>
                </c:pt>
                <c:pt idx="3">
                  <c:v>0.32500000000000001</c:v>
                </c:pt>
                <c:pt idx="4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EB8-AA10-4569AD43EB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'INT-SURESTE'!$D$3</c:f>
              <c:strCache>
                <c:ptCount val="1"/>
                <c:pt idx="0">
                  <c:v>Apoyos Internos
Sureste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462-4659-8005-3B607C72716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462-4659-8005-3B607C72716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462-4659-8005-3B607C72716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462-4659-8005-3B607C72716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462-4659-8005-3B607C7271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'INT-SURESTE'!$B$4:$B$8</c:f>
              <c:strCache>
                <c:ptCount val="5"/>
                <c:pt idx="0">
                  <c:v>Solicitud </c:v>
                </c:pt>
                <c:pt idx="1">
                  <c:v>Autorización </c:v>
                </c:pt>
                <c:pt idx="2">
                  <c:v>Ministración </c:v>
                </c:pt>
                <c:pt idx="3">
                  <c:v>Comprobación</c:v>
                </c:pt>
                <c:pt idx="4">
                  <c:v>Otros</c:v>
                </c:pt>
              </c:strCache>
            </c:strRef>
          </c:cat>
          <c:val>
            <c:numRef>
              <c:f>'INT-SURESTE'!$D$4:$D$8</c:f>
              <c:numCache>
                <c:formatCode>0%</c:formatCode>
                <c:ptCount val="5"/>
                <c:pt idx="0">
                  <c:v>0.16666666666666666</c:v>
                </c:pt>
                <c:pt idx="2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3-4D21-B9A4-36B6EC04A59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'INT-NORTE'!$D$3</c:f>
              <c:strCache>
                <c:ptCount val="1"/>
                <c:pt idx="0">
                  <c:v>Apoyos Internos 
Norte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E6B-4BC6-AE44-12288118B36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E6B-4BC6-AE44-12288118B36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E6B-4BC6-AE44-12288118B36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E6B-4BC6-AE44-12288118B36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E6B-4BC6-AE44-12288118B3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'INT-NORTE'!$B$4:$B$8</c:f>
              <c:strCache>
                <c:ptCount val="5"/>
                <c:pt idx="0">
                  <c:v>Solicitud </c:v>
                </c:pt>
                <c:pt idx="1">
                  <c:v>Autorización </c:v>
                </c:pt>
                <c:pt idx="2">
                  <c:v>Ministración </c:v>
                </c:pt>
                <c:pt idx="3">
                  <c:v>Comprobación</c:v>
                </c:pt>
                <c:pt idx="4">
                  <c:v>Otros </c:v>
                </c:pt>
              </c:strCache>
            </c:strRef>
          </c:cat>
          <c:val>
            <c:numRef>
              <c:f>'INT-NORTE'!$D$4:$D$8</c:f>
              <c:numCache>
                <c:formatCode>0%</c:formatCode>
                <c:ptCount val="5"/>
                <c:pt idx="0">
                  <c:v>0.58490566037735847</c:v>
                </c:pt>
                <c:pt idx="1">
                  <c:v>0.15094339622641509</c:v>
                </c:pt>
                <c:pt idx="2">
                  <c:v>9.4339622641509441E-2</c:v>
                </c:pt>
                <c:pt idx="3">
                  <c:v>0.15094339622641509</c:v>
                </c:pt>
                <c:pt idx="4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A-4CDC-87CF-708E22DD29E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'INT-SUR'!$D$3</c:f>
              <c:strCache>
                <c:ptCount val="1"/>
                <c:pt idx="0">
                  <c:v>Apoyos Internos 
Sur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CA-4F79-9223-29C040C51E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6CA-4F79-9223-29C040C51EA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6CA-4F79-9223-29C040C51EA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6CA-4F79-9223-29C040C51EA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6CA-4F79-9223-29C040C51E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'INT-SUR'!$B$4:$B$8</c:f>
              <c:strCache>
                <c:ptCount val="5"/>
                <c:pt idx="0">
                  <c:v>Solicitud </c:v>
                </c:pt>
                <c:pt idx="1">
                  <c:v>Autorización </c:v>
                </c:pt>
                <c:pt idx="2">
                  <c:v>Ministración </c:v>
                </c:pt>
                <c:pt idx="3">
                  <c:v>Comprobación</c:v>
                </c:pt>
                <c:pt idx="4">
                  <c:v>Otros</c:v>
                </c:pt>
              </c:strCache>
            </c:strRef>
          </c:cat>
          <c:val>
            <c:numRef>
              <c:f>'INT-SUR'!$D$4:$D$8</c:f>
              <c:numCache>
                <c:formatCode>0%</c:formatCode>
                <c:ptCount val="5"/>
                <c:pt idx="0">
                  <c:v>0.35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B-45F0-84D7-BB0EDF66817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32996</xdr:colOff>
      <xdr:row>4</xdr:row>
      <xdr:rowOff>11205</xdr:rowOff>
    </xdr:from>
    <xdr:to>
      <xdr:col>8</xdr:col>
      <xdr:colOff>742078</xdr:colOff>
      <xdr:row>20</xdr:row>
      <xdr:rowOff>50136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4467" y="773205"/>
          <a:ext cx="5034552" cy="3344666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60</xdr:row>
      <xdr:rowOff>156882</xdr:rowOff>
    </xdr:from>
    <xdr:to>
      <xdr:col>8</xdr:col>
      <xdr:colOff>755152</xdr:colOff>
      <xdr:row>77</xdr:row>
      <xdr:rowOff>58997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8706" y="12640235"/>
          <a:ext cx="5013387" cy="3409556"/>
        </a:xfrm>
        <a:prstGeom prst="rect">
          <a:avLst/>
        </a:prstGeom>
      </xdr:spPr>
    </xdr:pic>
    <xdr:clientData/>
  </xdr:twoCellAnchor>
  <xdr:twoCellAnchor editAs="oneCell">
    <xdr:from>
      <xdr:col>2</xdr:col>
      <xdr:colOff>625786</xdr:colOff>
      <xdr:row>79</xdr:row>
      <xdr:rowOff>167589</xdr:rowOff>
    </xdr:from>
    <xdr:to>
      <xdr:col>8</xdr:col>
      <xdr:colOff>753831</xdr:colOff>
      <xdr:row>98</xdr:row>
      <xdr:rowOff>168087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5257" y="17458265"/>
          <a:ext cx="5215515" cy="3877733"/>
        </a:xfrm>
        <a:prstGeom prst="rect">
          <a:avLst/>
        </a:prstGeom>
      </xdr:spPr>
    </xdr:pic>
    <xdr:clientData/>
  </xdr:twoCellAnchor>
  <xdr:twoCellAnchor editAs="oneCell">
    <xdr:from>
      <xdr:col>2</xdr:col>
      <xdr:colOff>704850</xdr:colOff>
      <xdr:row>23</xdr:row>
      <xdr:rowOff>19051</xdr:rowOff>
    </xdr:from>
    <xdr:to>
      <xdr:col>8</xdr:col>
      <xdr:colOff>757873</xdr:colOff>
      <xdr:row>40</xdr:row>
      <xdr:rowOff>180415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43200" y="4400551"/>
          <a:ext cx="5139373" cy="3657600"/>
        </a:xfrm>
        <a:prstGeom prst="rect">
          <a:avLst/>
        </a:prstGeom>
      </xdr:spPr>
    </xdr:pic>
    <xdr:clientData/>
  </xdr:twoCellAnchor>
  <xdr:twoCellAnchor>
    <xdr:from>
      <xdr:col>15</xdr:col>
      <xdr:colOff>19051</xdr:colOff>
      <xdr:row>23</xdr:row>
      <xdr:rowOff>19050</xdr:rowOff>
    </xdr:from>
    <xdr:to>
      <xdr:col>21</xdr:col>
      <xdr:colOff>95251</xdr:colOff>
      <xdr:row>42</xdr:row>
      <xdr:rowOff>38100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704850</xdr:colOff>
      <xdr:row>42</xdr:row>
      <xdr:rowOff>76200</xdr:rowOff>
    </xdr:from>
    <xdr:to>
      <xdr:col>8</xdr:col>
      <xdr:colOff>713378</xdr:colOff>
      <xdr:row>59</xdr:row>
      <xdr:rowOff>73959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43200" y="8077200"/>
          <a:ext cx="5094878" cy="3505200"/>
        </a:xfrm>
        <a:prstGeom prst="rect">
          <a:avLst/>
        </a:prstGeom>
      </xdr:spPr>
    </xdr:pic>
    <xdr:clientData/>
  </xdr:twoCellAnchor>
  <xdr:twoCellAnchor editAs="oneCell">
    <xdr:from>
      <xdr:col>15</xdr:col>
      <xdr:colOff>4482</xdr:colOff>
      <xdr:row>42</xdr:row>
      <xdr:rowOff>76199</xdr:rowOff>
    </xdr:from>
    <xdr:to>
      <xdr:col>21</xdr:col>
      <xdr:colOff>128603</xdr:colOff>
      <xdr:row>59</xdr:row>
      <xdr:rowOff>33617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462747" y="8861611"/>
          <a:ext cx="5951180" cy="3464859"/>
        </a:xfrm>
        <a:prstGeom prst="rect">
          <a:avLst/>
        </a:prstGeom>
      </xdr:spPr>
    </xdr:pic>
    <xdr:clientData/>
  </xdr:twoCellAnchor>
  <xdr:twoCellAnchor editAs="oneCell">
    <xdr:from>
      <xdr:col>14</xdr:col>
      <xdr:colOff>729503</xdr:colOff>
      <xdr:row>60</xdr:row>
      <xdr:rowOff>163606</xdr:rowOff>
    </xdr:from>
    <xdr:to>
      <xdr:col>21</xdr:col>
      <xdr:colOff>24653</xdr:colOff>
      <xdr:row>77</xdr:row>
      <xdr:rowOff>168088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425768" y="12646959"/>
          <a:ext cx="5884209" cy="3511923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79</xdr:row>
      <xdr:rowOff>172570</xdr:rowOff>
    </xdr:from>
    <xdr:to>
      <xdr:col>21</xdr:col>
      <xdr:colOff>110557</xdr:colOff>
      <xdr:row>98</xdr:row>
      <xdr:rowOff>179295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458265" y="16544364"/>
          <a:ext cx="5937616" cy="3883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714374</xdr:colOff>
      <xdr:row>12</xdr:row>
      <xdr:rowOff>0</xdr:rowOff>
    </xdr:from>
    <xdr:to>
      <xdr:col>7</xdr:col>
      <xdr:colOff>219075</xdr:colOff>
      <xdr:row>30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371475</xdr:colOff>
      <xdr:row>11</xdr:row>
      <xdr:rowOff>180975</xdr:rowOff>
    </xdr:from>
    <xdr:to>
      <xdr:col>14</xdr:col>
      <xdr:colOff>200025</xdr:colOff>
      <xdr:row>30</xdr:row>
      <xdr:rowOff>161925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728662</xdr:colOff>
      <xdr:row>2</xdr:row>
      <xdr:rowOff>9525</xdr:rowOff>
    </xdr:from>
    <xdr:to>
      <xdr:col>11</xdr:col>
      <xdr:colOff>728662</xdr:colOff>
      <xdr:row>15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290512</xdr:colOff>
      <xdr:row>2</xdr:row>
      <xdr:rowOff>171450</xdr:rowOff>
    </xdr:from>
    <xdr:to>
      <xdr:col>11</xdr:col>
      <xdr:colOff>290512</xdr:colOff>
      <xdr:row>16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576262</xdr:colOff>
      <xdr:row>2</xdr:row>
      <xdr:rowOff>152400</xdr:rowOff>
    </xdr:from>
    <xdr:to>
      <xdr:col>11</xdr:col>
      <xdr:colOff>367394</xdr:colOff>
      <xdr:row>22</xdr:row>
      <xdr:rowOff>54428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300037</xdr:colOff>
      <xdr:row>2</xdr:row>
      <xdr:rowOff>0</xdr:rowOff>
    </xdr:from>
    <xdr:to>
      <xdr:col>11</xdr:col>
      <xdr:colOff>300037</xdr:colOff>
      <xdr:row>15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109536</xdr:colOff>
      <xdr:row>2</xdr:row>
      <xdr:rowOff>47624</xdr:rowOff>
    </xdr:from>
    <xdr:to>
      <xdr:col>13</xdr:col>
      <xdr:colOff>190499</xdr:colOff>
      <xdr:row>17</xdr:row>
      <xdr:rowOff>66674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357187</xdr:colOff>
      <xdr:row>1</xdr:row>
      <xdr:rowOff>180975</xdr:rowOff>
    </xdr:from>
    <xdr:to>
      <xdr:col>12</xdr:col>
      <xdr:colOff>638175</xdr:colOff>
      <xdr:row>18</xdr:row>
      <xdr:rowOff>104775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86"/>
  <sheetViews>
    <sheetView tabSelected="1" topLeftCell="D4" zoomScale="60" zoomScaleNormal="60" workbookViewId="0">
      <selection activeCell="Y18" sqref="Y18"/>
    </sheetView>
  </sheetViews>
  <sheetFormatPr baseColWidth="10" defaultRowHeight="15" x14ac:dyDescent="0.25"/>
  <cols>
    <col min="2" max="2" width="19.140625" bestFit="1" customWidth="1"/>
    <col min="4" max="4" width="19.140625" bestFit="1" customWidth="1"/>
    <col min="10" max="10" width="18.5703125" bestFit="1" customWidth="1"/>
    <col min="11" max="11" width="17.42578125" bestFit="1" customWidth="1"/>
    <col min="13" max="13" width="13.140625" bestFit="1" customWidth="1"/>
    <col min="16" max="16" width="19.140625" bestFit="1" customWidth="1"/>
    <col min="17" max="17" width="14.85546875" bestFit="1" customWidth="1"/>
    <col min="18" max="18" width="19.140625" bestFit="1" customWidth="1"/>
    <col min="23" max="23" width="18.7109375" customWidth="1"/>
    <col min="25" max="25" width="13.140625" bestFit="1" customWidth="1"/>
  </cols>
  <sheetData>
    <row r="2" spans="1:25" ht="15" customHeight="1" x14ac:dyDescent="0.25">
      <c r="B2" s="10"/>
      <c r="C2" s="10"/>
      <c r="D2" s="30" t="s">
        <v>12</v>
      </c>
      <c r="E2" s="30"/>
      <c r="F2" s="30"/>
      <c r="G2" s="30"/>
      <c r="H2" s="30"/>
      <c r="I2" s="30"/>
      <c r="J2" s="9"/>
      <c r="K2" s="18"/>
      <c r="L2" s="10"/>
      <c r="M2" s="10"/>
      <c r="N2" s="10"/>
      <c r="O2" s="10"/>
      <c r="P2" s="31" t="s">
        <v>13</v>
      </c>
      <c r="Q2" s="31"/>
      <c r="R2" s="31"/>
      <c r="S2" s="31"/>
      <c r="T2" s="31"/>
      <c r="U2" s="31"/>
      <c r="V2" s="10"/>
      <c r="W2" s="10"/>
      <c r="X2" s="10"/>
      <c r="Y2" s="10"/>
    </row>
    <row r="3" spans="1:25" ht="36" customHeight="1" x14ac:dyDescent="0.25">
      <c r="B3" s="10"/>
      <c r="C3" s="10"/>
      <c r="D3" s="30"/>
      <c r="E3" s="30"/>
      <c r="F3" s="30"/>
      <c r="G3" s="30"/>
      <c r="H3" s="30"/>
      <c r="I3" s="30"/>
      <c r="K3" s="19" t="s">
        <v>22</v>
      </c>
      <c r="L3" s="20">
        <v>38</v>
      </c>
      <c r="M3" s="10"/>
      <c r="N3" s="10"/>
      <c r="O3" s="10"/>
      <c r="P3" s="31"/>
      <c r="Q3" s="31"/>
      <c r="R3" s="31"/>
      <c r="S3" s="31"/>
      <c r="T3" s="31"/>
      <c r="U3" s="31"/>
      <c r="V3" s="10"/>
      <c r="W3" s="19" t="s">
        <v>22</v>
      </c>
      <c r="X3" s="20">
        <f>W8+W27+W46+W64+W83</f>
        <v>37</v>
      </c>
      <c r="Y3" s="10"/>
    </row>
    <row r="4" spans="1:25" ht="15" customHeight="1" x14ac:dyDescent="0.25">
      <c r="B4" s="10"/>
      <c r="C4" s="10"/>
      <c r="D4" s="30"/>
      <c r="E4" s="30"/>
      <c r="F4" s="30"/>
      <c r="G4" s="30"/>
      <c r="H4" s="30"/>
      <c r="I4" s="30"/>
      <c r="J4" s="9"/>
      <c r="K4" s="9"/>
      <c r="L4" s="10"/>
      <c r="M4" s="10"/>
      <c r="N4" s="10"/>
      <c r="O4" s="10"/>
      <c r="P4" s="31"/>
      <c r="Q4" s="31"/>
      <c r="R4" s="31"/>
      <c r="S4" s="31"/>
      <c r="T4" s="31"/>
      <c r="U4" s="31"/>
      <c r="V4" s="10"/>
      <c r="W4" s="10"/>
      <c r="X4" s="10"/>
      <c r="Y4" s="10"/>
    </row>
    <row r="6" spans="1:25" x14ac:dyDescent="0.25">
      <c r="A6" s="12"/>
      <c r="B6" s="13"/>
      <c r="C6" s="13"/>
      <c r="J6" s="29" t="s">
        <v>14</v>
      </c>
      <c r="K6" s="29"/>
      <c r="L6" s="29"/>
      <c r="W6" s="29" t="s">
        <v>14</v>
      </c>
      <c r="X6" s="29"/>
      <c r="Y6" s="29"/>
    </row>
    <row r="7" spans="1:25" x14ac:dyDescent="0.25">
      <c r="A7" s="13"/>
      <c r="B7" s="13"/>
      <c r="C7" s="13"/>
      <c r="J7" s="29"/>
      <c r="K7" s="29"/>
      <c r="L7" s="29"/>
      <c r="W7" s="29"/>
      <c r="X7" s="29"/>
      <c r="Y7" s="29"/>
    </row>
    <row r="8" spans="1:25" x14ac:dyDescent="0.25">
      <c r="J8" s="29">
        <v>7</v>
      </c>
      <c r="K8" s="29"/>
      <c r="L8" s="29"/>
      <c r="P8" s="38" t="s">
        <v>11</v>
      </c>
      <c r="Q8" s="39"/>
      <c r="R8" s="39"/>
      <c r="S8" s="39"/>
      <c r="T8" s="39"/>
      <c r="U8" s="39"/>
      <c r="W8" s="32">
        <v>3</v>
      </c>
      <c r="X8" s="33"/>
      <c r="Y8" s="34"/>
    </row>
    <row r="9" spans="1:25" ht="15.75" thickBot="1" x14ac:dyDescent="0.3">
      <c r="J9" s="29"/>
      <c r="K9" s="29"/>
      <c r="L9" s="29"/>
      <c r="P9" s="39"/>
      <c r="Q9" s="39"/>
      <c r="R9" s="39"/>
      <c r="S9" s="39"/>
      <c r="T9" s="39"/>
      <c r="U9" s="39"/>
      <c r="W9" s="35"/>
      <c r="X9" s="36"/>
      <c r="Y9" s="37"/>
    </row>
    <row r="10" spans="1:25" ht="32.25" thickBot="1" x14ac:dyDescent="0.3">
      <c r="J10" s="14" t="s">
        <v>20</v>
      </c>
      <c r="K10" s="15">
        <v>24</v>
      </c>
      <c r="L10" s="16"/>
      <c r="P10" s="39"/>
      <c r="Q10" s="39"/>
      <c r="R10" s="39"/>
      <c r="S10" s="39"/>
      <c r="T10" s="39"/>
      <c r="U10" s="39"/>
      <c r="W10" s="14" t="s">
        <v>20</v>
      </c>
      <c r="X10" s="15">
        <v>0</v>
      </c>
      <c r="Y10" s="16"/>
    </row>
    <row r="11" spans="1:25" ht="16.5" thickBot="1" x14ac:dyDescent="0.3">
      <c r="J11" s="14" t="s">
        <v>21</v>
      </c>
      <c r="K11" s="17">
        <f>K10/J8</f>
        <v>3.4285714285714284</v>
      </c>
      <c r="L11" s="16"/>
      <c r="P11" s="39"/>
      <c r="Q11" s="39"/>
      <c r="R11" s="39"/>
      <c r="S11" s="39"/>
      <c r="T11" s="39"/>
      <c r="U11" s="39"/>
      <c r="W11" s="14" t="s">
        <v>21</v>
      </c>
      <c r="X11" s="17">
        <f>X10/W8</f>
        <v>0</v>
      </c>
      <c r="Y11" s="16"/>
    </row>
    <row r="12" spans="1:25" x14ac:dyDescent="0.25">
      <c r="P12" s="39"/>
      <c r="Q12" s="39"/>
      <c r="R12" s="39"/>
      <c r="S12" s="39"/>
      <c r="T12" s="39"/>
      <c r="U12" s="39"/>
    </row>
    <row r="25" spans="10:25" x14ac:dyDescent="0.25">
      <c r="J25" s="29" t="s">
        <v>14</v>
      </c>
      <c r="K25" s="29"/>
      <c r="L25" s="29"/>
      <c r="W25" s="29" t="s">
        <v>14</v>
      </c>
      <c r="X25" s="29"/>
      <c r="Y25" s="29"/>
    </row>
    <row r="26" spans="10:25" x14ac:dyDescent="0.25">
      <c r="J26" s="29"/>
      <c r="K26" s="29"/>
      <c r="L26" s="29"/>
      <c r="W26" s="29"/>
      <c r="X26" s="29"/>
      <c r="Y26" s="29"/>
    </row>
    <row r="27" spans="10:25" x14ac:dyDescent="0.25">
      <c r="J27" s="29">
        <v>8</v>
      </c>
      <c r="K27" s="29"/>
      <c r="L27" s="29"/>
      <c r="W27" s="29">
        <v>15</v>
      </c>
      <c r="X27" s="29"/>
      <c r="Y27" s="29"/>
    </row>
    <row r="28" spans="10:25" ht="15.75" thickBot="1" x14ac:dyDescent="0.3">
      <c r="J28" s="29"/>
      <c r="K28" s="29"/>
      <c r="L28" s="29"/>
      <c r="W28" s="29"/>
      <c r="X28" s="29"/>
      <c r="Y28" s="29"/>
    </row>
    <row r="29" spans="10:25" ht="32.25" thickBot="1" x14ac:dyDescent="0.3">
      <c r="J29" s="14" t="s">
        <v>20</v>
      </c>
      <c r="K29" s="15">
        <v>40</v>
      </c>
      <c r="L29" s="16"/>
      <c r="W29" s="14" t="s">
        <v>20</v>
      </c>
      <c r="X29" s="15">
        <v>53</v>
      </c>
      <c r="Y29" s="16"/>
    </row>
    <row r="30" spans="10:25" ht="16.5" thickBot="1" x14ac:dyDescent="0.3">
      <c r="J30" s="14" t="s">
        <v>21</v>
      </c>
      <c r="K30" s="15">
        <f>K29/J27</f>
        <v>5</v>
      </c>
      <c r="L30" s="16"/>
      <c r="W30" s="14" t="s">
        <v>21</v>
      </c>
      <c r="X30" s="17">
        <f>X29/W27</f>
        <v>3.5333333333333332</v>
      </c>
      <c r="Y30" s="16"/>
    </row>
    <row r="44" spans="10:25" x14ac:dyDescent="0.25">
      <c r="J44" s="29" t="s">
        <v>14</v>
      </c>
      <c r="K44" s="29"/>
      <c r="L44" s="29"/>
      <c r="W44" s="29" t="s">
        <v>14</v>
      </c>
      <c r="X44" s="29"/>
      <c r="Y44" s="29"/>
    </row>
    <row r="45" spans="10:25" x14ac:dyDescent="0.25">
      <c r="J45" s="29"/>
      <c r="K45" s="29"/>
      <c r="L45" s="29"/>
      <c r="W45" s="29"/>
      <c r="X45" s="29"/>
      <c r="Y45" s="29"/>
    </row>
    <row r="46" spans="10:25" x14ac:dyDescent="0.25">
      <c r="J46" s="29">
        <v>14</v>
      </c>
      <c r="K46" s="29"/>
      <c r="L46" s="29"/>
      <c r="W46" s="29">
        <v>5</v>
      </c>
      <c r="X46" s="29"/>
      <c r="Y46" s="29"/>
    </row>
    <row r="47" spans="10:25" ht="15.75" thickBot="1" x14ac:dyDescent="0.3">
      <c r="J47" s="29"/>
      <c r="K47" s="29"/>
      <c r="L47" s="29"/>
      <c r="W47" s="29"/>
      <c r="X47" s="29"/>
      <c r="Y47" s="29"/>
    </row>
    <row r="48" spans="10:25" ht="32.25" thickBot="1" x14ac:dyDescent="0.3">
      <c r="J48" s="14" t="s">
        <v>20</v>
      </c>
      <c r="K48" s="15">
        <v>122</v>
      </c>
      <c r="L48" s="16"/>
      <c r="W48" s="14" t="s">
        <v>20</v>
      </c>
      <c r="X48" s="15">
        <v>20</v>
      </c>
      <c r="Y48" s="16"/>
    </row>
    <row r="49" spans="10:25" ht="16.5" thickBot="1" x14ac:dyDescent="0.3">
      <c r="J49" s="14" t="s">
        <v>21</v>
      </c>
      <c r="K49" s="17">
        <f>K48/J46</f>
        <v>8.7142857142857135</v>
      </c>
      <c r="L49" s="16"/>
      <c r="W49" s="14" t="s">
        <v>21</v>
      </c>
      <c r="X49" s="15">
        <f>X48/W46</f>
        <v>4</v>
      </c>
      <c r="Y49" s="16"/>
    </row>
    <row r="50" spans="10:25" ht="15.75" x14ac:dyDescent="0.25">
      <c r="W50" s="16"/>
      <c r="X50" s="16"/>
      <c r="Y50" s="16"/>
    </row>
    <row r="62" spans="10:25" x14ac:dyDescent="0.25">
      <c r="J62" s="29" t="s">
        <v>14</v>
      </c>
      <c r="K62" s="29"/>
      <c r="L62" s="29"/>
      <c r="W62" s="29" t="s">
        <v>14</v>
      </c>
      <c r="X62" s="29"/>
      <c r="Y62" s="29"/>
    </row>
    <row r="63" spans="10:25" x14ac:dyDescent="0.25">
      <c r="J63" s="29"/>
      <c r="K63" s="29"/>
      <c r="L63" s="29"/>
      <c r="W63" s="29"/>
      <c r="X63" s="29"/>
      <c r="Y63" s="29"/>
    </row>
    <row r="64" spans="10:25" x14ac:dyDescent="0.25">
      <c r="J64" s="29">
        <v>3</v>
      </c>
      <c r="K64" s="29"/>
      <c r="L64" s="29"/>
      <c r="W64" s="29">
        <v>4</v>
      </c>
      <c r="X64" s="29"/>
      <c r="Y64" s="29"/>
    </row>
    <row r="65" spans="10:25" ht="15.75" thickBot="1" x14ac:dyDescent="0.3">
      <c r="J65" s="29"/>
      <c r="K65" s="29"/>
      <c r="L65" s="29"/>
      <c r="W65" s="29"/>
      <c r="X65" s="29"/>
      <c r="Y65" s="29"/>
    </row>
    <row r="66" spans="10:25" ht="32.25" thickBot="1" x14ac:dyDescent="0.3">
      <c r="J66" s="14" t="s">
        <v>20</v>
      </c>
      <c r="K66" s="15">
        <v>15</v>
      </c>
      <c r="L66" s="16"/>
      <c r="W66" s="14" t="s">
        <v>20</v>
      </c>
      <c r="X66" s="15">
        <v>6</v>
      </c>
      <c r="Y66" s="16"/>
    </row>
    <row r="67" spans="10:25" ht="16.5" thickBot="1" x14ac:dyDescent="0.3">
      <c r="J67" s="14" t="s">
        <v>21</v>
      </c>
      <c r="K67" s="15">
        <f>K66/J64</f>
        <v>5</v>
      </c>
      <c r="L67" s="16"/>
      <c r="W67" s="14" t="s">
        <v>21</v>
      </c>
      <c r="X67" s="15">
        <f>X66/W64</f>
        <v>1.5</v>
      </c>
      <c r="Y67" s="16"/>
    </row>
    <row r="68" spans="10:25" ht="15.75" x14ac:dyDescent="0.25">
      <c r="W68" s="16"/>
      <c r="X68" s="16"/>
      <c r="Y68" s="16"/>
    </row>
    <row r="81" spans="10:25" x14ac:dyDescent="0.25">
      <c r="J81" s="29" t="s">
        <v>14</v>
      </c>
      <c r="K81" s="29"/>
      <c r="L81" s="29"/>
      <c r="W81" s="29" t="s">
        <v>14</v>
      </c>
      <c r="X81" s="29"/>
      <c r="Y81" s="29"/>
    </row>
    <row r="82" spans="10:25" x14ac:dyDescent="0.25">
      <c r="J82" s="29"/>
      <c r="K82" s="29"/>
      <c r="L82" s="29"/>
      <c r="W82" s="29"/>
      <c r="X82" s="29"/>
      <c r="Y82" s="29"/>
    </row>
    <row r="83" spans="10:25" x14ac:dyDescent="0.25">
      <c r="J83" s="29">
        <v>4</v>
      </c>
      <c r="K83" s="29"/>
      <c r="L83" s="29"/>
      <c r="W83" s="29">
        <v>10</v>
      </c>
      <c r="X83" s="29"/>
      <c r="Y83" s="29"/>
    </row>
    <row r="84" spans="10:25" ht="15.75" thickBot="1" x14ac:dyDescent="0.3">
      <c r="J84" s="29"/>
      <c r="K84" s="29"/>
      <c r="L84" s="29"/>
      <c r="W84" s="29"/>
      <c r="X84" s="29"/>
      <c r="Y84" s="29"/>
    </row>
    <row r="85" spans="10:25" ht="32.25" thickBot="1" x14ac:dyDescent="0.3">
      <c r="J85" s="14" t="s">
        <v>20</v>
      </c>
      <c r="K85" s="15">
        <v>24</v>
      </c>
      <c r="L85" s="16"/>
      <c r="W85" s="14" t="s">
        <v>20</v>
      </c>
      <c r="X85" s="15">
        <v>29</v>
      </c>
      <c r="Y85" s="16"/>
    </row>
    <row r="86" spans="10:25" ht="16.5" thickBot="1" x14ac:dyDescent="0.3">
      <c r="J86" s="14" t="s">
        <v>21</v>
      </c>
      <c r="K86" s="15">
        <f>K85/J83</f>
        <v>6</v>
      </c>
      <c r="L86" s="16"/>
      <c r="W86" s="14" t="s">
        <v>21</v>
      </c>
      <c r="X86" s="15">
        <f>X85/W83</f>
        <v>2.9</v>
      </c>
      <c r="Y86" s="16"/>
    </row>
  </sheetData>
  <mergeCells count="23">
    <mergeCell ref="D2:I4"/>
    <mergeCell ref="P2:U4"/>
    <mergeCell ref="J6:L7"/>
    <mergeCell ref="J8:L9"/>
    <mergeCell ref="W6:Y7"/>
    <mergeCell ref="W8:Y9"/>
    <mergeCell ref="P8:U12"/>
    <mergeCell ref="J25:L26"/>
    <mergeCell ref="J27:L28"/>
    <mergeCell ref="W25:Y26"/>
    <mergeCell ref="W27:Y28"/>
    <mergeCell ref="J44:L45"/>
    <mergeCell ref="W44:Y45"/>
    <mergeCell ref="J81:L82"/>
    <mergeCell ref="J83:L84"/>
    <mergeCell ref="W81:Y82"/>
    <mergeCell ref="W83:Y84"/>
    <mergeCell ref="J46:L47"/>
    <mergeCell ref="W46:Y47"/>
    <mergeCell ref="J62:L63"/>
    <mergeCell ref="J64:L65"/>
    <mergeCell ref="W62:Y63"/>
    <mergeCell ref="W64:Y6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1"/>
  <sheetViews>
    <sheetView topLeftCell="A7" workbookViewId="0">
      <selection activeCell="H34" sqref="H34"/>
    </sheetView>
  </sheetViews>
  <sheetFormatPr baseColWidth="10" defaultRowHeight="15" x14ac:dyDescent="0.25"/>
  <cols>
    <col min="3" max="3" width="18.42578125" bestFit="1" customWidth="1"/>
    <col min="4" max="4" width="13.42578125" bestFit="1" customWidth="1"/>
    <col min="5" max="5" width="13.28515625" bestFit="1" customWidth="1"/>
    <col min="8" max="8" width="18.42578125" bestFit="1" customWidth="1"/>
    <col min="10" max="10" width="12.5703125" bestFit="1" customWidth="1"/>
  </cols>
  <sheetData>
    <row r="4" spans="3:11" ht="15.75" thickBot="1" x14ac:dyDescent="0.3"/>
    <row r="5" spans="3:11" ht="15.75" thickBot="1" x14ac:dyDescent="0.3">
      <c r="C5" s="21" t="s">
        <v>0</v>
      </c>
      <c r="D5" s="22" t="s">
        <v>23</v>
      </c>
      <c r="E5" s="22" t="s">
        <v>24</v>
      </c>
      <c r="F5" s="22" t="s">
        <v>25</v>
      </c>
      <c r="H5" s="21" t="s">
        <v>0</v>
      </c>
      <c r="I5" s="22" t="s">
        <v>23</v>
      </c>
      <c r="J5" s="22" t="s">
        <v>24</v>
      </c>
      <c r="K5" s="22" t="s">
        <v>25</v>
      </c>
    </row>
    <row r="6" spans="3:11" ht="15.75" thickBot="1" x14ac:dyDescent="0.3">
      <c r="C6" s="23" t="s">
        <v>1</v>
      </c>
      <c r="D6" s="24">
        <v>51</v>
      </c>
      <c r="E6" s="24">
        <v>48</v>
      </c>
      <c r="F6" s="24">
        <v>103</v>
      </c>
      <c r="H6" s="23" t="s">
        <v>1</v>
      </c>
      <c r="I6" s="28">
        <f>D6/$D$11</f>
        <v>0.47222222222222221</v>
      </c>
      <c r="J6" s="4">
        <f>E6/$E$11</f>
        <v>0.21333333333333335</v>
      </c>
    </row>
    <row r="7" spans="3:11" ht="15.75" thickBot="1" x14ac:dyDescent="0.3">
      <c r="C7" s="23" t="s">
        <v>2</v>
      </c>
      <c r="D7" s="24">
        <v>19</v>
      </c>
      <c r="E7" s="24">
        <v>38</v>
      </c>
      <c r="F7" s="24">
        <v>58</v>
      </c>
      <c r="H7" s="23" t="s">
        <v>2</v>
      </c>
      <c r="I7" s="28">
        <f t="shared" ref="I7:I11" si="0">D7/$D$11</f>
        <v>0.17592592592592593</v>
      </c>
      <c r="J7" s="4">
        <f t="shared" ref="J7:J11" si="1">E7/$E$11</f>
        <v>0.16888888888888889</v>
      </c>
    </row>
    <row r="8" spans="3:11" ht="15.75" thickBot="1" x14ac:dyDescent="0.3">
      <c r="C8" s="23" t="s">
        <v>3</v>
      </c>
      <c r="D8" s="24">
        <v>17</v>
      </c>
      <c r="E8" s="24">
        <v>7</v>
      </c>
      <c r="F8" s="24">
        <v>26</v>
      </c>
      <c r="H8" s="23" t="s">
        <v>3</v>
      </c>
      <c r="I8" s="28">
        <f t="shared" si="0"/>
        <v>0.15740740740740741</v>
      </c>
      <c r="J8" s="4">
        <f t="shared" si="1"/>
        <v>3.111111111111111E-2</v>
      </c>
    </row>
    <row r="9" spans="3:11" ht="15.75" thickBot="1" x14ac:dyDescent="0.3">
      <c r="C9" s="23" t="s">
        <v>4</v>
      </c>
      <c r="D9" s="24">
        <v>17</v>
      </c>
      <c r="E9" s="24">
        <v>103</v>
      </c>
      <c r="F9" s="24">
        <v>121</v>
      </c>
      <c r="H9" s="23" t="s">
        <v>4</v>
      </c>
      <c r="I9" s="28">
        <f t="shared" si="0"/>
        <v>0.15740740740740741</v>
      </c>
      <c r="J9" s="4">
        <f t="shared" si="1"/>
        <v>0.45777777777777778</v>
      </c>
    </row>
    <row r="10" spans="3:11" ht="15.75" thickBot="1" x14ac:dyDescent="0.3">
      <c r="C10" s="2" t="s">
        <v>10</v>
      </c>
      <c r="D10" s="3">
        <v>4</v>
      </c>
      <c r="E10" s="3">
        <v>29</v>
      </c>
      <c r="F10" s="25">
        <v>33</v>
      </c>
      <c r="H10" s="2" t="s">
        <v>10</v>
      </c>
      <c r="I10" s="28">
        <v>0.03</v>
      </c>
      <c r="J10" s="4">
        <f t="shared" si="1"/>
        <v>0.12888888888888889</v>
      </c>
    </row>
    <row r="11" spans="3:11" ht="15.75" thickBot="1" x14ac:dyDescent="0.3">
      <c r="C11" s="26" t="s">
        <v>6</v>
      </c>
      <c r="D11" s="6">
        <v>108</v>
      </c>
      <c r="E11" s="6">
        <v>225</v>
      </c>
      <c r="F11" s="27">
        <v>333</v>
      </c>
      <c r="H11" s="26" t="s">
        <v>6</v>
      </c>
      <c r="I11">
        <f t="shared" si="0"/>
        <v>1</v>
      </c>
      <c r="J11">
        <f t="shared" si="1"/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E10" sqref="E10"/>
    </sheetView>
  </sheetViews>
  <sheetFormatPr baseColWidth="10" defaultRowHeight="15" x14ac:dyDescent="0.25"/>
  <cols>
    <col min="2" max="2" width="19.140625" customWidth="1"/>
  </cols>
  <sheetData>
    <row r="2" spans="2:4" ht="15.75" thickBot="1" x14ac:dyDescent="0.3"/>
    <row r="3" spans="2:4" ht="39" thickBot="1" x14ac:dyDescent="0.3">
      <c r="B3" s="7" t="s">
        <v>0</v>
      </c>
      <c r="C3" s="1" t="s">
        <v>8</v>
      </c>
      <c r="D3" s="7" t="s">
        <v>17</v>
      </c>
    </row>
    <row r="4" spans="2:4" ht="15.75" thickBot="1" x14ac:dyDescent="0.3">
      <c r="B4" s="2" t="s">
        <v>1</v>
      </c>
      <c r="C4" s="3">
        <v>11</v>
      </c>
      <c r="D4" s="4">
        <f>C4/C9</f>
        <v>9.0163934426229511E-2</v>
      </c>
    </row>
    <row r="5" spans="2:4" ht="15.75" thickBot="1" x14ac:dyDescent="0.3">
      <c r="B5" s="2" t="s">
        <v>2</v>
      </c>
      <c r="C5" s="3">
        <v>22</v>
      </c>
      <c r="D5" s="4">
        <f>C5/C9</f>
        <v>0.18032786885245902</v>
      </c>
    </row>
    <row r="6" spans="2:4" ht="15.75" thickBot="1" x14ac:dyDescent="0.3">
      <c r="B6" s="2" t="s">
        <v>3</v>
      </c>
      <c r="C6" s="3">
        <v>4</v>
      </c>
      <c r="D6" s="4">
        <f>C6/C9</f>
        <v>3.2786885245901641E-2</v>
      </c>
    </row>
    <row r="7" spans="2:4" ht="15.75" thickBot="1" x14ac:dyDescent="0.3">
      <c r="B7" s="2" t="s">
        <v>4</v>
      </c>
      <c r="C7" s="3">
        <v>65</v>
      </c>
      <c r="D7" s="4">
        <f>C7/C9</f>
        <v>0.53278688524590168</v>
      </c>
    </row>
    <row r="8" spans="2:4" ht="15.75" thickBot="1" x14ac:dyDescent="0.3">
      <c r="B8" s="2" t="s">
        <v>5</v>
      </c>
      <c r="C8" s="3">
        <v>20</v>
      </c>
      <c r="D8" s="4">
        <f>C8/C9</f>
        <v>0.16393442622950818</v>
      </c>
    </row>
    <row r="9" spans="2:4" ht="15.75" thickBot="1" x14ac:dyDescent="0.3">
      <c r="B9" s="5" t="s">
        <v>6</v>
      </c>
      <c r="C9" s="6">
        <v>122</v>
      </c>
      <c r="D9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"/>
  <sheetViews>
    <sheetView workbookViewId="0">
      <selection activeCell="B4" sqref="B4:D10"/>
    </sheetView>
  </sheetViews>
  <sheetFormatPr baseColWidth="10" defaultRowHeight="15" x14ac:dyDescent="0.25"/>
  <cols>
    <col min="2" max="2" width="21.28515625" customWidth="1"/>
  </cols>
  <sheetData>
    <row r="3" spans="2:4" ht="15.75" thickBot="1" x14ac:dyDescent="0.3"/>
    <row r="4" spans="2:4" ht="26.25" thickBot="1" x14ac:dyDescent="0.3">
      <c r="B4" s="7" t="s">
        <v>0</v>
      </c>
      <c r="C4" s="1" t="s">
        <v>9</v>
      </c>
      <c r="D4" s="7" t="s">
        <v>0</v>
      </c>
    </row>
    <row r="5" spans="2:4" ht="15.75" thickBot="1" x14ac:dyDescent="0.3">
      <c r="B5" s="2" t="s">
        <v>1</v>
      </c>
      <c r="C5" s="3">
        <v>4</v>
      </c>
      <c r="D5" s="4">
        <f>C5/C10</f>
        <v>0.26666666666666666</v>
      </c>
    </row>
    <row r="6" spans="2:4" ht="15.75" thickBot="1" x14ac:dyDescent="0.3">
      <c r="B6" s="2" t="s">
        <v>2</v>
      </c>
      <c r="C6" s="3">
        <v>3</v>
      </c>
      <c r="D6" s="4">
        <f>C6/C10</f>
        <v>0.2</v>
      </c>
    </row>
    <row r="7" spans="2:4" ht="15.75" thickBot="1" x14ac:dyDescent="0.3">
      <c r="B7" s="2" t="s">
        <v>3</v>
      </c>
      <c r="C7" s="3">
        <v>0</v>
      </c>
      <c r="D7" s="4"/>
    </row>
    <row r="8" spans="2:4" ht="15.75" thickBot="1" x14ac:dyDescent="0.3">
      <c r="B8" s="2" t="s">
        <v>4</v>
      </c>
      <c r="C8" s="3">
        <v>6</v>
      </c>
      <c r="D8" s="4">
        <f>C8/C10</f>
        <v>0.4</v>
      </c>
    </row>
    <row r="9" spans="2:4" ht="15.75" thickBot="1" x14ac:dyDescent="0.3">
      <c r="B9" s="2" t="s">
        <v>5</v>
      </c>
      <c r="C9" s="3">
        <v>2</v>
      </c>
      <c r="D9" s="4">
        <f>C9/C10</f>
        <v>0.13333333333333333</v>
      </c>
    </row>
    <row r="10" spans="2:4" ht="15.75" thickBot="1" x14ac:dyDescent="0.3">
      <c r="B10" s="5" t="s">
        <v>6</v>
      </c>
      <c r="C10" s="6">
        <v>15</v>
      </c>
      <c r="D10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"/>
  <sheetViews>
    <sheetView topLeftCell="A3" zoomScale="70" zoomScaleNormal="70" workbookViewId="0">
      <selection activeCell="D4" sqref="D4"/>
    </sheetView>
  </sheetViews>
  <sheetFormatPr baseColWidth="10" defaultRowHeight="15" x14ac:dyDescent="0.25"/>
  <cols>
    <col min="2" max="2" width="18.85546875" customWidth="1"/>
  </cols>
  <sheetData>
    <row r="3" spans="2:4" ht="15.75" thickBot="1" x14ac:dyDescent="0.3"/>
    <row r="4" spans="2:4" ht="39" thickBot="1" x14ac:dyDescent="0.3">
      <c r="B4" s="7" t="s">
        <v>0</v>
      </c>
      <c r="C4" s="1" t="s">
        <v>7</v>
      </c>
      <c r="D4" s="7" t="s">
        <v>15</v>
      </c>
    </row>
    <row r="5" spans="2:4" ht="15.75" thickBot="1" x14ac:dyDescent="0.3">
      <c r="B5" s="2" t="s">
        <v>1</v>
      </c>
      <c r="C5" s="3">
        <v>14</v>
      </c>
      <c r="D5" s="11">
        <f>C5/C10</f>
        <v>0.35</v>
      </c>
    </row>
    <row r="6" spans="2:4" ht="15.75" thickBot="1" x14ac:dyDescent="0.3">
      <c r="B6" s="2" t="s">
        <v>2</v>
      </c>
      <c r="C6" s="3">
        <v>10</v>
      </c>
      <c r="D6" s="11">
        <f>C6/C10</f>
        <v>0.25</v>
      </c>
    </row>
    <row r="7" spans="2:4" ht="15.75" thickBot="1" x14ac:dyDescent="0.3">
      <c r="B7" s="2" t="s">
        <v>3</v>
      </c>
      <c r="C7" s="3">
        <v>2</v>
      </c>
      <c r="D7" s="11">
        <f>C7/C10</f>
        <v>0.05</v>
      </c>
    </row>
    <row r="8" spans="2:4" ht="15.75" thickBot="1" x14ac:dyDescent="0.3">
      <c r="B8" s="2" t="s">
        <v>4</v>
      </c>
      <c r="C8" s="3">
        <v>13</v>
      </c>
      <c r="D8" s="11">
        <f>C8/C10</f>
        <v>0.32500000000000001</v>
      </c>
    </row>
    <row r="9" spans="2:4" ht="15.75" thickBot="1" x14ac:dyDescent="0.3">
      <c r="B9" s="2" t="s">
        <v>5</v>
      </c>
      <c r="C9" s="3">
        <v>1</v>
      </c>
      <c r="D9" s="11">
        <f>C9/C10</f>
        <v>2.5000000000000001E-2</v>
      </c>
    </row>
    <row r="10" spans="2:4" ht="15.75" thickBot="1" x14ac:dyDescent="0.3">
      <c r="B10" s="5" t="s">
        <v>6</v>
      </c>
      <c r="C10" s="6">
        <v>40</v>
      </c>
      <c r="D10" s="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D4" sqref="D4"/>
    </sheetView>
  </sheetViews>
  <sheetFormatPr baseColWidth="10" defaultRowHeight="15" x14ac:dyDescent="0.25"/>
  <cols>
    <col min="2" max="2" width="18.5703125" customWidth="1"/>
  </cols>
  <sheetData>
    <row r="2" spans="2:4" ht="15.75" thickBot="1" x14ac:dyDescent="0.3"/>
    <row r="3" spans="2:4" ht="39" thickBot="1" x14ac:dyDescent="0.3">
      <c r="B3" s="7" t="s">
        <v>0</v>
      </c>
      <c r="C3" s="1" t="s">
        <v>9</v>
      </c>
      <c r="D3" s="7" t="s">
        <v>19</v>
      </c>
    </row>
    <row r="4" spans="2:4" ht="15.75" thickBot="1" x14ac:dyDescent="0.3">
      <c r="B4" s="2" t="s">
        <v>1</v>
      </c>
      <c r="C4" s="3">
        <v>1</v>
      </c>
      <c r="D4" s="11">
        <f>C4/C9</f>
        <v>0.16666666666666666</v>
      </c>
    </row>
    <row r="5" spans="2:4" ht="15.75" thickBot="1" x14ac:dyDescent="0.3">
      <c r="B5" s="2" t="s">
        <v>2</v>
      </c>
      <c r="C5" s="3">
        <v>0</v>
      </c>
      <c r="D5" s="11"/>
    </row>
    <row r="6" spans="2:4" ht="15.75" thickBot="1" x14ac:dyDescent="0.3">
      <c r="B6" s="2" t="s">
        <v>3</v>
      </c>
      <c r="C6" s="3">
        <v>5</v>
      </c>
      <c r="D6" s="11">
        <f>C6/C9</f>
        <v>0.83333333333333337</v>
      </c>
    </row>
    <row r="7" spans="2:4" ht="15.75" thickBot="1" x14ac:dyDescent="0.3">
      <c r="B7" s="2" t="s">
        <v>4</v>
      </c>
      <c r="C7" s="3">
        <v>0</v>
      </c>
      <c r="D7" s="11"/>
    </row>
    <row r="8" spans="2:4" ht="15.75" thickBot="1" x14ac:dyDescent="0.3">
      <c r="B8" s="2" t="s">
        <v>5</v>
      </c>
      <c r="C8" s="3">
        <v>0</v>
      </c>
      <c r="D8" s="11"/>
    </row>
    <row r="9" spans="2:4" ht="15.75" thickBot="1" x14ac:dyDescent="0.3">
      <c r="B9" s="5" t="s">
        <v>6</v>
      </c>
      <c r="C9" s="6">
        <v>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E11" sqref="E11"/>
    </sheetView>
  </sheetViews>
  <sheetFormatPr baseColWidth="10" defaultRowHeight="15" x14ac:dyDescent="0.25"/>
  <cols>
    <col min="2" max="2" width="18.85546875" customWidth="1"/>
  </cols>
  <sheetData>
    <row r="2" spans="2:4" ht="15.75" thickBot="1" x14ac:dyDescent="0.3"/>
    <row r="3" spans="2:4" ht="39" thickBot="1" x14ac:dyDescent="0.3">
      <c r="B3" s="7" t="s">
        <v>0</v>
      </c>
      <c r="C3" s="1" t="s">
        <v>7</v>
      </c>
      <c r="D3" s="7" t="s">
        <v>16</v>
      </c>
    </row>
    <row r="4" spans="2:4" ht="15.75" thickBot="1" x14ac:dyDescent="0.3">
      <c r="B4" s="2" t="s">
        <v>1</v>
      </c>
      <c r="C4" s="3">
        <v>31</v>
      </c>
      <c r="D4" s="11">
        <f>C4/C9</f>
        <v>0.58490566037735847</v>
      </c>
    </row>
    <row r="5" spans="2:4" ht="15.75" thickBot="1" x14ac:dyDescent="0.3">
      <c r="B5" s="2" t="s">
        <v>2</v>
      </c>
      <c r="C5" s="3">
        <v>8</v>
      </c>
      <c r="D5" s="11">
        <f>C5/C9</f>
        <v>0.15094339622641509</v>
      </c>
    </row>
    <row r="6" spans="2:4" ht="15.75" thickBot="1" x14ac:dyDescent="0.3">
      <c r="B6" s="2" t="s">
        <v>3</v>
      </c>
      <c r="C6" s="3">
        <v>5</v>
      </c>
      <c r="D6" s="11">
        <f>C6/C9</f>
        <v>9.4339622641509441E-2</v>
      </c>
    </row>
    <row r="7" spans="2:4" ht="15.75" thickBot="1" x14ac:dyDescent="0.3">
      <c r="B7" s="2" t="s">
        <v>4</v>
      </c>
      <c r="C7" s="3">
        <v>8</v>
      </c>
      <c r="D7" s="11">
        <f>C7/C9</f>
        <v>0.15094339622641509</v>
      </c>
    </row>
    <row r="8" spans="2:4" ht="15.75" thickBot="1" x14ac:dyDescent="0.3">
      <c r="B8" s="2" t="s">
        <v>10</v>
      </c>
      <c r="C8" s="3">
        <v>1</v>
      </c>
      <c r="D8" s="11">
        <f>C8/C9</f>
        <v>1.8867924528301886E-2</v>
      </c>
    </row>
    <row r="9" spans="2:4" ht="15.75" thickBot="1" x14ac:dyDescent="0.3">
      <c r="B9" s="5" t="s">
        <v>6</v>
      </c>
      <c r="C9" s="6">
        <v>53</v>
      </c>
      <c r="D9">
        <f>SUM(D4:D8)</f>
        <v>0.99999999999999989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D4" sqref="D4"/>
    </sheetView>
  </sheetViews>
  <sheetFormatPr baseColWidth="10" defaultRowHeight="15" x14ac:dyDescent="0.25"/>
  <cols>
    <col min="2" max="2" width="19.140625" customWidth="1"/>
  </cols>
  <sheetData>
    <row r="2" spans="2:4" ht="15.75" thickBot="1" x14ac:dyDescent="0.3"/>
    <row r="3" spans="2:4" ht="39" thickBot="1" x14ac:dyDescent="0.3">
      <c r="B3" s="7" t="s">
        <v>0</v>
      </c>
      <c r="C3" s="1" t="s">
        <v>8</v>
      </c>
      <c r="D3" s="7" t="s">
        <v>18</v>
      </c>
    </row>
    <row r="4" spans="2:4" ht="15.75" thickBot="1" x14ac:dyDescent="0.3">
      <c r="B4" s="2" t="s">
        <v>1</v>
      </c>
      <c r="C4" s="3">
        <v>7</v>
      </c>
      <c r="D4" s="11">
        <f>C4/C9</f>
        <v>0.35</v>
      </c>
    </row>
    <row r="5" spans="2:4" ht="15.75" thickBot="1" x14ac:dyDescent="0.3">
      <c r="B5" s="2" t="s">
        <v>2</v>
      </c>
      <c r="C5" s="3">
        <v>2</v>
      </c>
      <c r="D5" s="11">
        <f>C5/C9</f>
        <v>0.1</v>
      </c>
    </row>
    <row r="6" spans="2:4" ht="15.75" thickBot="1" x14ac:dyDescent="0.3">
      <c r="B6" s="2" t="s">
        <v>3</v>
      </c>
      <c r="C6" s="3">
        <v>4</v>
      </c>
      <c r="D6" s="11">
        <f>C6/C9</f>
        <v>0.2</v>
      </c>
    </row>
    <row r="7" spans="2:4" ht="15.75" thickBot="1" x14ac:dyDescent="0.3">
      <c r="B7" s="2" t="s">
        <v>4</v>
      </c>
      <c r="C7" s="3">
        <v>6</v>
      </c>
      <c r="D7" s="11">
        <f>C7/C9</f>
        <v>0.3</v>
      </c>
    </row>
    <row r="8" spans="2:4" ht="15.75" thickBot="1" x14ac:dyDescent="0.3">
      <c r="B8" s="2" t="s">
        <v>5</v>
      </c>
      <c r="C8" s="3">
        <v>1</v>
      </c>
      <c r="D8" s="11">
        <f>C8/C9</f>
        <v>0.05</v>
      </c>
    </row>
    <row r="9" spans="2:4" ht="15.75" thickBot="1" x14ac:dyDescent="0.3">
      <c r="B9" s="5" t="s">
        <v>6</v>
      </c>
      <c r="C9" s="6">
        <v>20</v>
      </c>
      <c r="D9">
        <f>SUM(D4:D8)</f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EXTER-INT</vt:lpstr>
      <vt:lpstr>GENERAL</vt:lpstr>
      <vt:lpstr>EXT-SUR</vt:lpstr>
      <vt:lpstr>EXT-SURESTE</vt:lpstr>
      <vt:lpstr>EXT-NORTE</vt:lpstr>
      <vt:lpstr>INT-SURESTE</vt:lpstr>
      <vt:lpstr>INT-NORTE</vt:lpstr>
      <vt:lpstr>INT-SUR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Sergio Flores Sanchez</cp:lastModifiedBy>
  <cp:lastPrinted>2018-09-25T16:28:36Z</cp:lastPrinted>
  <dcterms:created xsi:type="dcterms:W3CDTF">2018-09-14T18:59:21Z</dcterms:created>
  <dcterms:modified xsi:type="dcterms:W3CDTF">2019-02-11T16:09:02Z</dcterms:modified>
</cp:coreProperties>
</file>